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LSVFYR780007\chiikiclub\★新補助制度\活動費補助\HP掲載\"/>
    </mc:Choice>
  </mc:AlternateContent>
  <xr:revisionPtr revIDLastSave="0" documentId="8_{8218F7C5-E495-4721-A7B2-63C3DDBCE7CF}" xr6:coauthVersionLast="47" xr6:coauthVersionMax="47" xr10:uidLastSave="{00000000-0000-0000-0000-000000000000}"/>
  <bookViews>
    <workbookView xWindow="-120" yWindow="-120" windowWidth="29040" windowHeight="15720" xr2:uid="{675BFB63-3369-4DBB-BD48-601B7B1FFD21}"/>
  </bookViews>
  <sheets>
    <sheet name="概要" sheetId="10" r:id="rId1"/>
    <sheet name="①交付申請書" sheetId="1" r:id="rId2"/>
    <sheet name="【記載例】申請書" sheetId="3" r:id="rId3"/>
    <sheet name="②事業計画書" sheetId="7" r:id="rId4"/>
    <sheet name="【記載例】事業計画書 " sheetId="9" r:id="rId5"/>
    <sheet name="③請求書" sheetId="11" r:id="rId6"/>
    <sheet name="④申出書" sheetId="12" r:id="rId7"/>
    <sheet name="⑤実績報告書" sheetId="4" r:id="rId8"/>
    <sheet name="⑥収支予算書" sheetId="8" r:id="rId9"/>
    <sheet name="⑦収支決算書" sheetId="5" r:id="rId10"/>
    <sheet name="【記載例】収支予算書・決算書" sheetId="6" r:id="rId11"/>
    <sheet name="⑧会員名簿" sheetId="13" r:id="rId12"/>
    <sheet name="⑨誓約書" sheetId="18" r:id="rId13"/>
    <sheet name="Sheet1" sheetId="15" r:id="rId14"/>
    <sheet name="交付決定通知" sheetId="16" state="hidden" r:id="rId15"/>
    <sheet name="確定通知" sheetId="17" state="hidden" r:id="rId16"/>
  </sheets>
  <definedNames>
    <definedName name="_xlnm.Print_Area" localSheetId="4">'【記載例】事業計画書 '!$A$1:$D$53</definedName>
    <definedName name="_xlnm.Print_Area" localSheetId="10">【記載例】収支予算書・決算書!$A$1:$F$41</definedName>
    <definedName name="_xlnm.Print_Area" localSheetId="2">【記載例】申請書!$A$1:$N$32</definedName>
    <definedName name="_xlnm.Print_Area" localSheetId="1">①交付申請書!$A$1:$N$32</definedName>
    <definedName name="_xlnm.Print_Area" localSheetId="3">②事業計画書!$A$1:$D$53</definedName>
    <definedName name="_xlnm.Print_Area" localSheetId="5">③請求書!$A$1:$Y$33</definedName>
    <definedName name="_xlnm.Print_Area" localSheetId="6">④申出書!$A$1:$N$25</definedName>
    <definedName name="_xlnm.Print_Area" localSheetId="7">⑤実績報告書!$A$1:$N$33</definedName>
    <definedName name="_xlnm.Print_Area" localSheetId="8">⑥収支予算書!$A$1:$F$41</definedName>
    <definedName name="_xlnm.Print_Area" localSheetId="9">⑦収支決算書!$A$1:$F$41</definedName>
    <definedName name="_xlnm.Print_Area" localSheetId="15">確定通知!$A$1:$I$29</definedName>
    <definedName name="_xlnm.Print_Area" localSheetId="14">交付決定通知!$A$1:$I$27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7" l="1"/>
  <c r="D24" i="17"/>
  <c r="K24" i="17" s="1"/>
  <c r="L9" i="11"/>
  <c r="D20" i="12" s="1"/>
  <c r="C27" i="16"/>
  <c r="G2" i="18"/>
  <c r="F7" i="18"/>
  <c r="F8" i="18"/>
  <c r="F6" i="18"/>
  <c r="D23" i="17"/>
  <c r="B20" i="17"/>
  <c r="F20" i="17"/>
  <c r="B21" i="17"/>
  <c r="A16" i="17"/>
  <c r="D22" i="16"/>
  <c r="B20" i="16"/>
  <c r="A16" i="16"/>
  <c r="A10" i="16"/>
  <c r="A9" i="16"/>
  <c r="C2" i="15"/>
  <c r="B2" i="15"/>
  <c r="A2" i="15"/>
  <c r="B13" i="12"/>
  <c r="F14" i="12"/>
  <c r="G13" i="12"/>
  <c r="H13" i="12"/>
  <c r="I13" i="12"/>
  <c r="J13" i="12"/>
  <c r="K13" i="12"/>
  <c r="L13" i="12"/>
  <c r="F13" i="12"/>
  <c r="F11" i="12"/>
  <c r="B11" i="12"/>
  <c r="B21" i="4"/>
  <c r="B20" i="4"/>
  <c r="C20" i="4"/>
  <c r="D20" i="4"/>
  <c r="E20" i="4"/>
  <c r="F20" i="4"/>
  <c r="G20" i="4"/>
  <c r="H20" i="4"/>
  <c r="I20" i="4"/>
  <c r="J20" i="4"/>
  <c r="K20" i="4"/>
  <c r="L20" i="4"/>
  <c r="M20" i="4"/>
  <c r="C21" i="4"/>
  <c r="D21" i="4"/>
  <c r="E21" i="4"/>
  <c r="F21" i="4"/>
  <c r="G21" i="4"/>
  <c r="H21" i="4"/>
  <c r="I21" i="4"/>
  <c r="J21" i="4"/>
  <c r="K21" i="4"/>
  <c r="L21" i="4"/>
  <c r="M21" i="4"/>
  <c r="B23" i="4"/>
  <c r="C23" i="4"/>
  <c r="D23" i="4"/>
  <c r="E23" i="4"/>
  <c r="F23" i="4"/>
  <c r="G23" i="4"/>
  <c r="H23" i="4"/>
  <c r="I23" i="4"/>
  <c r="J23" i="4"/>
  <c r="K23" i="4"/>
  <c r="L23" i="4"/>
  <c r="M23" i="4"/>
  <c r="D3" i="13"/>
  <c r="C18" i="12"/>
  <c r="L13" i="11"/>
  <c r="D22" i="12" s="1"/>
  <c r="L11" i="11"/>
  <c r="C3" i="9"/>
  <c r="B1" i="9"/>
  <c r="F15" i="5"/>
  <c r="F15" i="8"/>
  <c r="F10" i="5"/>
  <c r="F10" i="8"/>
  <c r="F10" i="6"/>
  <c r="B1" i="7"/>
  <c r="C3" i="7"/>
  <c r="C1" i="8"/>
  <c r="F39" i="8"/>
  <c r="E3" i="8"/>
  <c r="C25" i="3"/>
  <c r="B15" i="4"/>
  <c r="B16" i="4" s="1"/>
  <c r="E3" i="5"/>
  <c r="C1" i="5"/>
  <c r="F39" i="5"/>
  <c r="F39" i="6"/>
  <c r="H11" i="4"/>
  <c r="A10" i="17" s="1"/>
  <c r="H10" i="4"/>
  <c r="A9" i="17" s="1"/>
  <c r="H9" i="4"/>
  <c r="H25" i="4"/>
  <c r="C25" i="4"/>
  <c r="B22" i="4"/>
  <c r="C22" i="4"/>
  <c r="D22" i="4"/>
  <c r="E22" i="4"/>
  <c r="F22" i="4"/>
  <c r="G22" i="4"/>
  <c r="H22" i="4"/>
  <c r="I22" i="4"/>
  <c r="J22" i="4"/>
  <c r="K22" i="4"/>
  <c r="L22" i="4"/>
  <c r="M22" i="4"/>
  <c r="C27" i="1"/>
  <c r="N22" i="1"/>
  <c r="H25" i="1" s="1"/>
  <c r="N21" i="1"/>
  <c r="C25" i="1" s="1"/>
  <c r="N20" i="1"/>
  <c r="M24" i="1" s="1"/>
  <c r="AA24" i="1" s="1"/>
  <c r="N19" i="1"/>
  <c r="C27" i="3"/>
  <c r="N22" i="3"/>
  <c r="H25" i="3" s="1"/>
  <c r="N21" i="3"/>
  <c r="N20" i="3"/>
  <c r="M24" i="3" s="1"/>
  <c r="W24" i="3" s="1"/>
  <c r="N19" i="3"/>
  <c r="B26" i="17" l="1"/>
  <c r="A28" i="17"/>
  <c r="A26" i="17"/>
  <c r="A7" i="12"/>
  <c r="D21" i="12"/>
  <c r="N21" i="4"/>
  <c r="M25" i="4" s="1"/>
  <c r="AD25" i="4" s="1"/>
  <c r="F40" i="5"/>
  <c r="F40" i="8"/>
  <c r="F16" i="5"/>
  <c r="F41" i="5" s="1"/>
  <c r="F16" i="8"/>
  <c r="F41" i="8" s="1"/>
  <c r="F40" i="6"/>
  <c r="F15" i="6" s="1"/>
  <c r="F16" i="6" s="1"/>
  <c r="F41" i="6" s="1"/>
  <c r="C28" i="4"/>
  <c r="N23" i="4"/>
  <c r="H26" i="4" s="1"/>
  <c r="N22" i="4"/>
  <c r="C26" i="4" s="1"/>
  <c r="AD28" i="4" s="1"/>
  <c r="AD27" i="4" s="1"/>
  <c r="AD26" i="4" s="1"/>
  <c r="N20" i="4"/>
  <c r="AA27" i="1"/>
  <c r="AA26" i="1" s="1"/>
  <c r="AA25" i="1" s="1"/>
  <c r="W26" i="3"/>
  <c r="W25" i="3" s="1"/>
  <c r="L25" i="3" s="1"/>
  <c r="K27" i="3" s="1"/>
  <c r="W27" i="3"/>
  <c r="L25" i="1" l="1"/>
  <c r="K27" i="1" s="1"/>
  <c r="L26" i="4"/>
  <c r="K28" i="4" s="1"/>
  <c r="H17" i="4" l="1"/>
  <c r="K35" i="4" s="1"/>
  <c r="D2" i="15"/>
  <c r="H16" i="4"/>
  <c r="I2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A2" authorId="0" shapeId="0" xr:uid="{1FFCF89B-A3A2-4048-887C-A0972AE6FE90}">
      <text>
        <r>
          <rPr>
            <b/>
            <sz val="20"/>
            <color indexed="81"/>
            <rFont val="MS P ゴシック"/>
            <family val="3"/>
            <charset val="128"/>
          </rPr>
          <t>水色の網掛け部分のみ入力してください。</t>
        </r>
      </text>
    </comment>
    <comment ref="K6" authorId="0" shapeId="0" xr:uid="{843D8DC6-E38A-4AE7-9F9C-8A931BF16AAD}">
      <text>
        <r>
          <rPr>
            <b/>
            <sz val="9"/>
            <color indexed="81"/>
            <rFont val="MS P ゴシック"/>
            <family val="3"/>
            <charset val="128"/>
          </rPr>
          <t>「4/1」、「12-31」のように入力</t>
        </r>
      </text>
    </comment>
    <comment ref="B15" authorId="0" shapeId="0" xr:uid="{409515B8-A85C-4002-8CC3-B3E497896E06}">
      <text>
        <r>
          <rPr>
            <b/>
            <sz val="9"/>
            <color indexed="81"/>
            <rFont val="MS P ゴシック"/>
            <family val="3"/>
            <charset val="128"/>
          </rPr>
          <t>令和8年度の場合は「8」
のように数字のみ入力</t>
        </r>
      </text>
    </comment>
    <comment ref="C24" authorId="0" shapeId="0" xr:uid="{F5CF9829-A0D2-415C-A20F-E4454972F466}">
      <text>
        <r>
          <rPr>
            <b/>
            <sz val="9"/>
            <color indexed="81"/>
            <rFont val="MS P ゴシック"/>
            <family val="3"/>
            <charset val="128"/>
          </rPr>
          <t>ドロップダウンメニューから選択</t>
        </r>
      </text>
    </comment>
    <comment ref="H24" authorId="0" shapeId="0" xr:uid="{52A6F245-8DDC-44CD-8839-6B2EE779EC21}">
      <text>
        <r>
          <rPr>
            <b/>
            <sz val="9"/>
            <color indexed="81"/>
            <rFont val="MS P ゴシック"/>
            <family val="3"/>
            <charset val="128"/>
          </rPr>
          <t>対象年度中の活動月数（１月に満たない場合は１月でカウント）</t>
        </r>
      </text>
    </comment>
    <comment ref="C26" authorId="0" shapeId="0" xr:uid="{FF7E3B45-7069-4F12-A785-ACEBE0443581}">
      <text>
        <r>
          <rPr>
            <b/>
            <sz val="9"/>
            <color indexed="81"/>
            <rFont val="MS P ゴシック"/>
            <family val="3"/>
            <charset val="128"/>
          </rPr>
          <t>円単位ですが、「円」の入力は不要です。</t>
        </r>
      </text>
    </comment>
    <comment ref="K26" authorId="0" shapeId="0" xr:uid="{3B6FB332-CA45-490B-9E9C-C0C8B793D499}">
      <text>
        <r>
          <rPr>
            <b/>
            <sz val="9"/>
            <color indexed="81"/>
            <rFont val="MS P ゴシック"/>
            <family val="3"/>
            <charset val="128"/>
          </rPr>
          <t>円単位ですが「円」
の入力は不要です。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K6" authorId="0" shapeId="0" xr:uid="{D41D117A-0652-4FAE-AE5F-7492E2E5A543}">
      <text>
        <r>
          <rPr>
            <b/>
            <sz val="9"/>
            <color indexed="81"/>
            <rFont val="MS P ゴシック"/>
            <family val="3"/>
            <charset val="128"/>
          </rPr>
          <t>「4/1」、「12-31」のように入力</t>
        </r>
      </text>
    </comment>
    <comment ref="B15" authorId="0" shapeId="0" xr:uid="{0DE33717-2B10-4988-893A-79B2B3AD34B3}">
      <text>
        <r>
          <rPr>
            <b/>
            <sz val="9"/>
            <color indexed="81"/>
            <rFont val="MS P ゴシック"/>
            <family val="3"/>
            <charset val="128"/>
          </rPr>
          <t>R8年度の場合は「8」
のように数字のみ入力</t>
        </r>
      </text>
    </comment>
    <comment ref="A22" authorId="0" shapeId="0" xr:uid="{EB855010-4157-4A58-A481-7B26725DDB45}">
      <text>
        <r>
          <rPr>
            <b/>
            <sz val="9"/>
            <color indexed="81"/>
            <rFont val="MS P ゴシック"/>
            <family val="3"/>
            <charset val="128"/>
          </rPr>
          <t>保護者による「見守り」も指導者数にカウントする。</t>
        </r>
      </text>
    </comment>
    <comment ref="C24" authorId="0" shapeId="0" xr:uid="{0107975D-DBCD-42DA-90AB-DEE7A6245630}">
      <text>
        <r>
          <rPr>
            <b/>
            <sz val="9"/>
            <color indexed="81"/>
            <rFont val="MS P ゴシック"/>
            <family val="3"/>
            <charset val="128"/>
          </rPr>
          <t>ドロップダウンメニューから選択</t>
        </r>
      </text>
    </comment>
    <comment ref="H24" authorId="0" shapeId="0" xr:uid="{DF0B4E83-3A95-429C-A25D-4ADE08D719AC}">
      <text>
        <r>
          <rPr>
            <b/>
            <sz val="9"/>
            <color indexed="81"/>
            <rFont val="MS P ゴシック"/>
            <family val="3"/>
            <charset val="128"/>
          </rPr>
          <t>対象年度中の活動月数（１月に満たない場合は１月でカウント）</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stdroot34</author>
    <author>作成者</author>
  </authors>
  <commentList>
    <comment ref="I20" authorId="0" shapeId="0" xr:uid="{39DE0134-75A4-4368-89AC-BB0536D89296}">
      <text>
        <r>
          <rPr>
            <sz val="9"/>
            <color indexed="81"/>
            <rFont val="MS P ゴシック"/>
            <family val="3"/>
            <charset val="128"/>
          </rPr>
          <t>数字のみ入力
（自動で「￥」が表示されます）
申請書の金額が自動入力されます</t>
        </r>
      </text>
    </comment>
    <comment ref="P25" authorId="1" shapeId="0" xr:uid="{9DD8A654-8476-4979-9130-3D22988102CB}">
      <text>
        <r>
          <rPr>
            <sz val="9"/>
            <color indexed="81"/>
            <rFont val="MS P ゴシック"/>
            <family val="3"/>
            <charset val="128"/>
          </rPr>
          <t>（例）本店営業部
　　　○○支店
　　　△△出張所　など</t>
        </r>
      </text>
    </comment>
    <comment ref="P27" authorId="1" shapeId="0" xr:uid="{68968AFE-41E5-4EDC-BB39-BEF6A29A9531}">
      <text>
        <r>
          <rPr>
            <sz val="9"/>
            <color indexed="81"/>
            <rFont val="MS P ゴシック"/>
            <family val="3"/>
            <charset val="128"/>
          </rPr>
          <t>右詰めで記入</t>
        </r>
      </text>
    </comment>
    <comment ref="F28" authorId="0" shapeId="0" xr:uid="{2EFE79AB-6EC9-419B-A98A-A4C507504802}">
      <text>
        <r>
          <rPr>
            <b/>
            <sz val="9"/>
            <color indexed="81"/>
            <rFont val="MS P ゴシック"/>
            <family val="3"/>
            <charset val="128"/>
          </rPr>
          <t>リストから選択してください</t>
        </r>
      </text>
    </comment>
    <comment ref="D31" authorId="1" shapeId="0" xr:uid="{DDB6B067-3865-4FB1-A7FC-8C22B4B0748D}">
      <text>
        <r>
          <rPr>
            <sz val="9"/>
            <color indexed="81"/>
            <rFont val="MS P ゴシック"/>
            <family val="3"/>
            <charset val="128"/>
          </rPr>
          <t>ゆうちょ銀行の記号、番号を
そのまま入力しないよう注意
する。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C18" authorId="0" shapeId="0" xr:uid="{6C1454D1-74A9-4478-9F11-14CE21671832}">
      <text>
        <r>
          <rPr>
            <b/>
            <sz val="9"/>
            <color indexed="81"/>
            <rFont val="MS P ゴシック"/>
            <family val="3"/>
            <charset val="128"/>
          </rPr>
          <t>申請書の日付が入力されます。修正が必要な場合は入力してください。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A2" authorId="0" shapeId="0" xr:uid="{DB098925-3886-4A76-8780-2DC4E18F91D9}">
      <text>
        <r>
          <rPr>
            <b/>
            <sz val="20"/>
            <color indexed="81"/>
            <rFont val="MS P ゴシック"/>
            <family val="3"/>
            <charset val="128"/>
          </rPr>
          <t>オレンジの網掛け部分のみ入力してください。</t>
        </r>
      </text>
    </comment>
    <comment ref="K6" authorId="0" shapeId="0" xr:uid="{65585383-F7A5-4C38-96AC-7B0A7CABFB77}">
      <text>
        <r>
          <rPr>
            <b/>
            <sz val="10"/>
            <color indexed="81"/>
            <rFont val="MS P ゴシック"/>
            <family val="3"/>
            <charset val="128"/>
          </rPr>
          <t>「補助事業の完了年度」以降の日付
「3/31」、「4-1」のように入力（3/31～4/5で）</t>
        </r>
      </text>
    </comment>
    <comment ref="B14" authorId="0" shapeId="0" xr:uid="{5FDC6315-B310-4ADE-81C2-03C25A23E46B}">
      <text>
        <r>
          <rPr>
            <b/>
            <sz val="9"/>
            <color indexed="81"/>
            <rFont val="MS P ゴシック"/>
            <family val="3"/>
            <charset val="128"/>
          </rPr>
          <t>市から送付された決定通知書の右上の日付を入力。「4/1」「12-15」のように記入。年が異なる場合は、「2026/10/1」のように入力</t>
        </r>
      </text>
    </comment>
    <comment ref="M15" authorId="0" shapeId="0" xr:uid="{9BFF0D15-9DF4-425F-ADA4-F044715446FE}">
      <text>
        <r>
          <rPr>
            <b/>
            <sz val="9"/>
            <color indexed="81"/>
            <rFont val="MS P ゴシック"/>
            <family val="3"/>
            <charset val="128"/>
          </rPr>
          <t>市から送付された決定通知書の右上の番号を入力</t>
        </r>
      </text>
    </comment>
    <comment ref="B16" authorId="0" shapeId="0" xr:uid="{D61AD56D-2A07-4994-AC59-7299739E926F}">
      <text>
        <r>
          <rPr>
            <b/>
            <sz val="9"/>
            <color indexed="81"/>
            <rFont val="MS P ゴシック"/>
            <family val="3"/>
            <charset val="128"/>
          </rPr>
          <t>年度末の3/31が自動入力されます</t>
        </r>
      </text>
    </comment>
    <comment ref="H17" authorId="0" shapeId="0" xr:uid="{8A8DFB0A-608D-4B63-859F-4A0BA6663623}">
      <text>
        <r>
          <rPr>
            <b/>
            <sz val="9"/>
            <color indexed="81"/>
            <rFont val="MS P ゴシック"/>
            <family val="3"/>
            <charset val="128"/>
          </rPr>
          <t>市から振り込み済みの金額を入力
精算払の場合は「0」
※交付申請書の金額が自動入力されています。修正が必要な場合は修正してください。</t>
        </r>
      </text>
    </comment>
    <comment ref="H25" authorId="0" shapeId="0" xr:uid="{DA775B85-10BD-4CA1-A7C0-9994FCE38DDA}">
      <text>
        <r>
          <rPr>
            <b/>
            <sz val="9"/>
            <color indexed="81"/>
            <rFont val="MS P ゴシック"/>
            <family val="3"/>
            <charset val="128"/>
          </rPr>
          <t>対象年度中の活動月数（１月に満たない場合は１月でカウント）</t>
        </r>
      </text>
    </comment>
    <comment ref="C27" authorId="0" shapeId="0" xr:uid="{6432438C-D336-43B0-8BEC-F2DFA023BD30}">
      <text>
        <r>
          <rPr>
            <b/>
            <sz val="9"/>
            <color indexed="81"/>
            <rFont val="MS P ゴシック"/>
            <family val="3"/>
            <charset val="128"/>
          </rPr>
          <t>収支決算書の「支出合計」を転記</t>
        </r>
      </text>
    </comment>
    <comment ref="K27" authorId="0" shapeId="0" xr:uid="{A95E86BC-3172-4967-9C79-E1AF13EDE3B0}">
      <text>
        <r>
          <rPr>
            <b/>
            <sz val="9"/>
            <color indexed="81"/>
            <rFont val="MS P ゴシック"/>
            <family val="3"/>
            <charset val="128"/>
          </rPr>
          <t>収支決算書の「収入合計」を転記</t>
        </r>
      </text>
    </comment>
  </commentList>
</comments>
</file>

<file path=xl/sharedStrings.xml><?xml version="1.0" encoding="utf-8"?>
<sst xmlns="http://schemas.openxmlformats.org/spreadsheetml/2006/main" count="452" uniqueCount="265">
  <si>
    <t>（あて先）　長崎市長</t>
    <rPh sb="3" eb="4">
      <t>サキ</t>
    </rPh>
    <rPh sb="6" eb="10">
      <t>ナガサキシチョウ</t>
    </rPh>
    <phoneticPr fontId="1"/>
  </si>
  <si>
    <t>申請者</t>
    <rPh sb="0" eb="3">
      <t>シンセイシャ</t>
    </rPh>
    <phoneticPr fontId="1"/>
  </si>
  <si>
    <t>住所</t>
    <rPh sb="0" eb="2">
      <t>ジュウショ</t>
    </rPh>
    <phoneticPr fontId="1"/>
  </si>
  <si>
    <t>団体名</t>
    <rPh sb="0" eb="3">
      <t>ダンタイメイ</t>
    </rPh>
    <phoneticPr fontId="1"/>
  </si>
  <si>
    <t>代表者</t>
    <rPh sb="0" eb="3">
      <t>ダイヒョウシャ</t>
    </rPh>
    <phoneticPr fontId="1"/>
  </si>
  <si>
    <t>長崎市認定地域クラブ活動費補助金</t>
    <rPh sb="0" eb="3">
      <t>ナガサキシ</t>
    </rPh>
    <rPh sb="3" eb="7">
      <t>ニンテイチイキ</t>
    </rPh>
    <rPh sb="10" eb="16">
      <t>カツドウヒホジョキン</t>
    </rPh>
    <phoneticPr fontId="1"/>
  </si>
  <si>
    <t>補助年度</t>
    <rPh sb="0" eb="4">
      <t>ホジョネンド</t>
    </rPh>
    <phoneticPr fontId="1"/>
  </si>
  <si>
    <t>補助事業等の名称</t>
    <rPh sb="0" eb="5">
      <t>ホジョジギョウトウ</t>
    </rPh>
    <rPh sb="6" eb="8">
      <t>メイショウ</t>
    </rPh>
    <phoneticPr fontId="1"/>
  </si>
  <si>
    <t>補助事業等の目的及び内容</t>
    <rPh sb="0" eb="2">
      <t>ホジョ</t>
    </rPh>
    <rPh sb="2" eb="4">
      <t>ジギョウ</t>
    </rPh>
    <rPh sb="4" eb="5">
      <t>トウ</t>
    </rPh>
    <rPh sb="6" eb="8">
      <t>モクテキ</t>
    </rPh>
    <rPh sb="8" eb="9">
      <t>オヨ</t>
    </rPh>
    <rPh sb="10" eb="12">
      <t>ナイヨウ</t>
    </rPh>
    <phoneticPr fontId="1"/>
  </si>
  <si>
    <t>長崎市認定地域クラブ活動費補助金交付要綱に定めるもの</t>
    <rPh sb="0" eb="3">
      <t>ナガサキシ</t>
    </rPh>
    <rPh sb="3" eb="7">
      <t>ニンテイチイキ</t>
    </rPh>
    <rPh sb="10" eb="16">
      <t>カツドウヒホジョキン</t>
    </rPh>
    <rPh sb="16" eb="20">
      <t>コウフヨウコウ</t>
    </rPh>
    <rPh sb="21" eb="22">
      <t>サダ</t>
    </rPh>
    <phoneticPr fontId="1"/>
  </si>
  <si>
    <t>クラブの種類</t>
    <rPh sb="4" eb="6">
      <t>シュルイ</t>
    </rPh>
    <phoneticPr fontId="1"/>
  </si>
  <si>
    <t>事業実施月数</t>
    <rPh sb="0" eb="4">
      <t>ジギョウジッシ</t>
    </rPh>
    <rPh sb="4" eb="6">
      <t>ツキスウ</t>
    </rPh>
    <phoneticPr fontId="1"/>
  </si>
  <si>
    <t>4月</t>
    <rPh sb="1" eb="2">
      <t>ガツ</t>
    </rPh>
    <phoneticPr fontId="1"/>
  </si>
  <si>
    <t>5月</t>
  </si>
  <si>
    <t>6月</t>
  </si>
  <si>
    <t>7月</t>
  </si>
  <si>
    <t>8月</t>
  </si>
  <si>
    <t>9月</t>
  </si>
  <si>
    <t>10月</t>
  </si>
  <si>
    <t>11月</t>
  </si>
  <si>
    <t>12月</t>
  </si>
  <si>
    <t>1月</t>
  </si>
  <si>
    <t>2月</t>
  </si>
  <si>
    <t>3月</t>
  </si>
  <si>
    <t>合計</t>
    <rPh sb="0" eb="2">
      <t>ゴウケイ</t>
    </rPh>
    <phoneticPr fontId="1"/>
  </si>
  <si>
    <t>活動回数</t>
    <rPh sb="0" eb="4">
      <t>カツドウカイスウ</t>
    </rPh>
    <phoneticPr fontId="1"/>
  </si>
  <si>
    <t>基準額Ⅱ
（①－②）</t>
    <phoneticPr fontId="1"/>
  </si>
  <si>
    <t>基準額Ⅰ</t>
    <rPh sb="0" eb="3">
      <t>キジュンガク</t>
    </rPh>
    <phoneticPr fontId="1"/>
  </si>
  <si>
    <t>・平均活動回数に小数点以下の端数が生じた場合は、その端数を四捨五入する。</t>
  </si>
  <si>
    <t>・平均指導者配置人数に小数点以下の端数が生じた場合は、これを切り上げる。</t>
  </si>
  <si>
    <t>長崎市認定地域クラブ活動費補助金交付要綱第６条第３項の規定により、次のとおり申請します。</t>
    <rPh sb="0" eb="3">
      <t>ナガサキシ</t>
    </rPh>
    <rPh sb="3" eb="7">
      <t>ニンテイチイキ</t>
    </rPh>
    <rPh sb="10" eb="16">
      <t>カツドウヒホジョキン</t>
    </rPh>
    <rPh sb="16" eb="20">
      <t>コウフヨウコウ</t>
    </rPh>
    <rPh sb="20" eb="21">
      <t>ダイ</t>
    </rPh>
    <rPh sb="22" eb="23">
      <t>ジョウ</t>
    </rPh>
    <rPh sb="23" eb="24">
      <t>ダイ</t>
    </rPh>
    <rPh sb="25" eb="26">
      <t>コウ</t>
    </rPh>
    <rPh sb="27" eb="29">
      <t>キテイ</t>
    </rPh>
    <rPh sb="33" eb="34">
      <t>ツギ</t>
    </rPh>
    <rPh sb="38" eb="40">
      <t>シンセイ</t>
    </rPh>
    <phoneticPr fontId="1"/>
  </si>
  <si>
    <t>平均休日活動回数</t>
    <phoneticPr fontId="1"/>
  </si>
  <si>
    <t>平均休日指導者数</t>
    <phoneticPr fontId="1"/>
  </si>
  <si>
    <t>・事業実施月数に１月に満たない端数があるときは、１月として計算する。</t>
    <phoneticPr fontId="1"/>
  </si>
  <si>
    <t>標準参加人数</t>
    <rPh sb="0" eb="6">
      <t>ヒョウジュンサンカニンズウ</t>
    </rPh>
    <phoneticPr fontId="7"/>
  </si>
  <si>
    <t>27人以上</t>
    <rPh sb="2" eb="5">
      <t>ニンイジョウ</t>
    </rPh>
    <phoneticPr fontId="8"/>
  </si>
  <si>
    <t>13～26人</t>
    <rPh sb="5" eb="6">
      <t>ニン</t>
    </rPh>
    <phoneticPr fontId="8"/>
  </si>
  <si>
    <t>５～12人</t>
    <rPh sb="4" eb="5">
      <t>ニン</t>
    </rPh>
    <phoneticPr fontId="8"/>
  </si>
  <si>
    <t>５人未満</t>
    <rPh sb="1" eb="2">
      <t>ニン</t>
    </rPh>
    <rPh sb="2" eb="4">
      <t>ミマン</t>
    </rPh>
    <phoneticPr fontId="8"/>
  </si>
  <si>
    <t>対象外</t>
    <rPh sb="0" eb="3">
      <t>タイショウガイ</t>
    </rPh>
    <phoneticPr fontId="8"/>
  </si>
  <si>
    <t>スポーツ</t>
    <phoneticPr fontId="1"/>
  </si>
  <si>
    <t>文化</t>
    <rPh sb="0" eb="2">
      <t>ブンカ</t>
    </rPh>
    <phoneticPr fontId="1"/>
  </si>
  <si>
    <t>交付申請額（基準額Ⅰと
基準額Ⅱの少ない方）</t>
    <rPh sb="0" eb="5">
      <t>コウフシンセイガク</t>
    </rPh>
    <phoneticPr fontId="1"/>
  </si>
  <si>
    <t>休日の活動に係る
参加費等の収入②</t>
    <rPh sb="0" eb="2">
      <t>キュウジツ</t>
    </rPh>
    <rPh sb="3" eb="5">
      <t>カツドウ</t>
    </rPh>
    <rPh sb="6" eb="7">
      <t>カカ</t>
    </rPh>
    <rPh sb="9" eb="11">
      <t>サンカ</t>
    </rPh>
    <rPh sb="11" eb="12">
      <t>ヒ</t>
    </rPh>
    <rPh sb="12" eb="13">
      <t>トウ</t>
    </rPh>
    <rPh sb="14" eb="16">
      <t>シュウニュウ</t>
    </rPh>
    <phoneticPr fontId="1"/>
  </si>
  <si>
    <t>うち休日の
活動回数</t>
    <rPh sb="2" eb="4">
      <t>キュウジツ</t>
    </rPh>
    <rPh sb="6" eb="10">
      <t>カツドウカイスウ</t>
    </rPh>
    <phoneticPr fontId="1"/>
  </si>
  <si>
    <t>休日
指導者数</t>
    <rPh sb="0" eb="2">
      <t>キュウジツ</t>
    </rPh>
    <rPh sb="3" eb="7">
      <t>シドウシャスウ</t>
    </rPh>
    <phoneticPr fontId="1"/>
  </si>
  <si>
    <t>休日の活動に
要する経費①</t>
    <rPh sb="0" eb="2">
      <t>キュウジツ</t>
    </rPh>
    <rPh sb="3" eb="5">
      <t>カツドウ</t>
    </rPh>
    <rPh sb="7" eb="8">
      <t>ヨウ</t>
    </rPh>
    <rPh sb="10" eb="12">
      <t>ケイヒ</t>
    </rPh>
    <phoneticPr fontId="1"/>
  </si>
  <si>
    <t>長崎市認定地域クラブ活動費補助金交付申請書（休日分）</t>
    <rPh sb="0" eb="3">
      <t>ナガサキシ</t>
    </rPh>
    <rPh sb="3" eb="7">
      <t>ニンテイチイキ</t>
    </rPh>
    <rPh sb="10" eb="21">
      <t>カツドウヒホジョキンコウフシンセイショ</t>
    </rPh>
    <rPh sb="22" eb="25">
      <t>キュウジツブン</t>
    </rPh>
    <phoneticPr fontId="1"/>
  </si>
  <si>
    <t>長崎市認定地域クラブ活動費補助金実績報告書（休日分）</t>
    <rPh sb="0" eb="3">
      <t>ナガサキシ</t>
    </rPh>
    <rPh sb="3" eb="7">
      <t>ニンテイチイキ</t>
    </rPh>
    <rPh sb="10" eb="12">
      <t>カツドウ</t>
    </rPh>
    <rPh sb="12" eb="13">
      <t>ヒ</t>
    </rPh>
    <rPh sb="13" eb="16">
      <t>ホジョキン</t>
    </rPh>
    <rPh sb="16" eb="18">
      <t>ジッセキ</t>
    </rPh>
    <rPh sb="18" eb="21">
      <t>ホウコクショ</t>
    </rPh>
    <rPh sb="22" eb="25">
      <t>キュウジツブン</t>
    </rPh>
    <phoneticPr fontId="1"/>
  </si>
  <si>
    <t>長崎市認定地域クラブ活動費補助金交付要綱第９条第２項の規定により、次のとおり報告します。</t>
    <rPh sb="0" eb="3">
      <t>ナガサキシ</t>
    </rPh>
    <rPh sb="3" eb="7">
      <t>ニンテイチイキ</t>
    </rPh>
    <rPh sb="10" eb="16">
      <t>カツドウヒホジョキン</t>
    </rPh>
    <rPh sb="16" eb="20">
      <t>コウフヨウコウ</t>
    </rPh>
    <rPh sb="20" eb="21">
      <t>ダイ</t>
    </rPh>
    <rPh sb="22" eb="23">
      <t>ジョウ</t>
    </rPh>
    <rPh sb="23" eb="24">
      <t>ダイ</t>
    </rPh>
    <rPh sb="25" eb="26">
      <t>コウ</t>
    </rPh>
    <rPh sb="27" eb="29">
      <t>キテイ</t>
    </rPh>
    <rPh sb="33" eb="34">
      <t>ツギ</t>
    </rPh>
    <rPh sb="38" eb="40">
      <t>ホウコク</t>
    </rPh>
    <phoneticPr fontId="1"/>
  </si>
  <si>
    <t>交付決定
年月日</t>
    <rPh sb="0" eb="4">
      <t>コウフケッテイ</t>
    </rPh>
    <rPh sb="5" eb="8">
      <t>ネンガッピ</t>
    </rPh>
    <phoneticPr fontId="1"/>
  </si>
  <si>
    <t>文書番号</t>
    <rPh sb="0" eb="4">
      <t>ブンショバンゴウ</t>
    </rPh>
    <phoneticPr fontId="1"/>
  </si>
  <si>
    <t>長崎市教育委員会指令第</t>
    <rPh sb="0" eb="3">
      <t>ナガサキシ</t>
    </rPh>
    <rPh sb="3" eb="8">
      <t>キョウイクイインカイ</t>
    </rPh>
    <rPh sb="8" eb="10">
      <t>シレイ</t>
    </rPh>
    <rPh sb="10" eb="11">
      <t>ダイ</t>
    </rPh>
    <phoneticPr fontId="1"/>
  </si>
  <si>
    <t>号</t>
    <rPh sb="0" eb="1">
      <t>ゴウ</t>
    </rPh>
    <phoneticPr fontId="1"/>
  </si>
  <si>
    <t>補助事業の
完了年月日</t>
    <rPh sb="0" eb="4">
      <t>ホジョジギョウ</t>
    </rPh>
    <rPh sb="6" eb="11">
      <t>カンリョウネンガッピ</t>
    </rPh>
    <phoneticPr fontId="1"/>
  </si>
  <si>
    <t>補助対象者</t>
    <rPh sb="0" eb="5">
      <t>ホジョタイショウシャ</t>
    </rPh>
    <phoneticPr fontId="1"/>
  </si>
  <si>
    <t>経費精算額
（補助対象金額）</t>
    <rPh sb="0" eb="2">
      <t>ケイヒ</t>
    </rPh>
    <rPh sb="2" eb="5">
      <t>セイサンガク</t>
    </rPh>
    <phoneticPr fontId="1"/>
  </si>
  <si>
    <t>補助金交付決定金額</t>
    <rPh sb="0" eb="3">
      <t>ホジョキン</t>
    </rPh>
    <rPh sb="3" eb="5">
      <t>コウフ</t>
    </rPh>
    <rPh sb="5" eb="7">
      <t>ケッテイ</t>
    </rPh>
    <rPh sb="7" eb="9">
      <t>キンガク</t>
    </rPh>
    <phoneticPr fontId="1"/>
  </si>
  <si>
    <t>区分</t>
    <rPh sb="0" eb="2">
      <t>クブン</t>
    </rPh>
    <phoneticPr fontId="1"/>
  </si>
  <si>
    <t>項目</t>
    <rPh sb="0" eb="2">
      <t>コウモク</t>
    </rPh>
    <phoneticPr fontId="1"/>
  </si>
  <si>
    <t>金額</t>
    <rPh sb="0" eb="2">
      <t>キンガク</t>
    </rPh>
    <phoneticPr fontId="1"/>
  </si>
  <si>
    <t>支出</t>
    <rPh sb="0" eb="2">
      <t>シシュツ</t>
    </rPh>
    <phoneticPr fontId="1"/>
  </si>
  <si>
    <t>支出合計②</t>
    <rPh sb="0" eb="2">
      <t>シシュツ</t>
    </rPh>
    <rPh sb="2" eb="4">
      <t>ゴウケイ</t>
    </rPh>
    <phoneticPr fontId="1"/>
  </si>
  <si>
    <t>臨時トレーナーへの謝礼</t>
    <rPh sb="0" eb="2">
      <t>リンジ</t>
    </rPh>
    <rPh sb="9" eb="11">
      <t>シャレイ</t>
    </rPh>
    <phoneticPr fontId="1"/>
  </si>
  <si>
    <t>審判員への謝礼</t>
    <rPh sb="0" eb="3">
      <t>シンパンイン</t>
    </rPh>
    <rPh sb="5" eb="7">
      <t>シャレイ</t>
    </rPh>
    <phoneticPr fontId="1"/>
  </si>
  <si>
    <t>ボール代</t>
    <rPh sb="3" eb="4">
      <t>ダイ</t>
    </rPh>
    <phoneticPr fontId="1"/>
  </si>
  <si>
    <t>ネット代</t>
    <rPh sb="3" eb="4">
      <t>ダイ</t>
    </rPh>
    <phoneticPr fontId="1"/>
  </si>
  <si>
    <t>バッティングマシーン修繕料</t>
    <rPh sb="10" eb="13">
      <t>シュウゼンリョウ</t>
    </rPh>
    <phoneticPr fontId="1"/>
  </si>
  <si>
    <t>発電機燃料費</t>
    <rPh sb="0" eb="3">
      <t>ハツデンキ</t>
    </rPh>
    <rPh sb="3" eb="6">
      <t>ネンリョウヒ</t>
    </rPh>
    <phoneticPr fontId="1"/>
  </si>
  <si>
    <t>指導者保険料</t>
    <rPh sb="0" eb="6">
      <t>シドウシャホケンリョウ</t>
    </rPh>
    <phoneticPr fontId="1"/>
  </si>
  <si>
    <t>団旗クリーニング代</t>
    <rPh sb="0" eb="2">
      <t>ダンキ</t>
    </rPh>
    <rPh sb="8" eb="9">
      <t>ダイ</t>
    </rPh>
    <phoneticPr fontId="1"/>
  </si>
  <si>
    <t>グラウンド使用料</t>
    <rPh sb="5" eb="8">
      <t>シヨウリョウ</t>
    </rPh>
    <phoneticPr fontId="1"/>
  </si>
  <si>
    <t>防球ネット購入</t>
    <rPh sb="0" eb="2">
      <t>ボウキュウ</t>
    </rPh>
    <rPh sb="5" eb="7">
      <t>コウニュウ</t>
    </rPh>
    <phoneticPr fontId="1"/>
  </si>
  <si>
    <t>大会参加費</t>
    <rPh sb="0" eb="2">
      <t>タイカイ</t>
    </rPh>
    <rPh sb="2" eb="4">
      <t>サンカ</t>
    </rPh>
    <rPh sb="4" eb="5">
      <t>ヒ</t>
    </rPh>
    <phoneticPr fontId="1"/>
  </si>
  <si>
    <t>認定地域クラブ名</t>
    <rPh sb="0" eb="4">
      <t>ニンテイチイキ</t>
    </rPh>
    <rPh sb="7" eb="8">
      <t>メイ</t>
    </rPh>
    <phoneticPr fontId="1"/>
  </si>
  <si>
    <t>令和8年度</t>
    <rPh sb="0" eb="2">
      <t>レイワ</t>
    </rPh>
    <rPh sb="3" eb="4">
      <t>ネン</t>
    </rPh>
    <rPh sb="4" eb="5">
      <t>ド</t>
    </rPh>
    <phoneticPr fontId="1"/>
  </si>
  <si>
    <t>●●クラブ</t>
    <phoneticPr fontId="1"/>
  </si>
  <si>
    <t>長崎市認定地域クラブ活動費補助金</t>
    <phoneticPr fontId="1"/>
  </si>
  <si>
    <t>休日所属
会員数</t>
    <rPh sb="0" eb="2">
      <t>キュウジツ</t>
    </rPh>
    <rPh sb="2" eb="4">
      <t>ショゾク</t>
    </rPh>
    <rPh sb="5" eb="8">
      <t>カイインスウ</t>
    </rPh>
    <phoneticPr fontId="1"/>
  </si>
  <si>
    <t>平均休日
会員数</t>
    <rPh sb="5" eb="7">
      <t>カイイン</t>
    </rPh>
    <phoneticPr fontId="1"/>
  </si>
  <si>
    <t>・平均休日会員数に小数点以下の端数が生じた場合は、これを切り上げる。</t>
    <rPh sb="3" eb="5">
      <t>キュウジツ</t>
    </rPh>
    <rPh sb="5" eb="7">
      <t>カイイン</t>
    </rPh>
    <phoneticPr fontId="1"/>
  </si>
  <si>
    <t>主な活動内容</t>
    <rPh sb="0" eb="1">
      <t>オモ</t>
    </rPh>
    <rPh sb="2" eb="6">
      <t>カツドウナイヨウ</t>
    </rPh>
    <phoneticPr fontId="1"/>
  </si>
  <si>
    <t>備考</t>
    <rPh sb="0" eb="2">
      <t>ビコウ</t>
    </rPh>
    <phoneticPr fontId="1"/>
  </si>
  <si>
    <t>5月</t>
    <rPh sb="1" eb="2">
      <t>ガツ</t>
    </rPh>
    <phoneticPr fontId="1"/>
  </si>
  <si>
    <t>6月</t>
    <phoneticPr fontId="1"/>
  </si>
  <si>
    <t>7月</t>
    <phoneticPr fontId="1"/>
  </si>
  <si>
    <t>8月</t>
    <phoneticPr fontId="1"/>
  </si>
  <si>
    <t>9月</t>
    <phoneticPr fontId="1"/>
  </si>
  <si>
    <t>10月</t>
    <phoneticPr fontId="1"/>
  </si>
  <si>
    <t>11月</t>
    <phoneticPr fontId="1"/>
  </si>
  <si>
    <t>12月</t>
    <phoneticPr fontId="1"/>
  </si>
  <si>
    <t>1月</t>
    <phoneticPr fontId="1"/>
  </si>
  <si>
    <t>2月</t>
    <phoneticPr fontId="1"/>
  </si>
  <si>
    <t>3月</t>
    <phoneticPr fontId="1"/>
  </si>
  <si>
    <t>時期</t>
    <rPh sb="0" eb="2">
      <t>ジキ</t>
    </rPh>
    <phoneticPr fontId="1"/>
  </si>
  <si>
    <t>新入部員勧誘、基礎練習、練習試合</t>
    <phoneticPr fontId="1"/>
  </si>
  <si>
    <t>市大会（地区予選）、練習試合</t>
    <phoneticPr fontId="1"/>
  </si>
  <si>
    <t>中総体（市大会）</t>
    <phoneticPr fontId="1"/>
  </si>
  <si>
    <t>練習試合、技術向上期間</t>
    <phoneticPr fontId="1"/>
  </si>
  <si>
    <t>指導者研修会</t>
    <rPh sb="0" eb="3">
      <t>シドウシャ</t>
    </rPh>
    <rPh sb="3" eb="6">
      <t>ケンシュウカイ</t>
    </rPh>
    <phoneticPr fontId="1"/>
  </si>
  <si>
    <t>新人大会</t>
    <rPh sb="0" eb="4">
      <t>シンジンタイカイ</t>
    </rPh>
    <phoneticPr fontId="1"/>
  </si>
  <si>
    <t>第1回役員会</t>
    <rPh sb="0" eb="1">
      <t>ダイ</t>
    </rPh>
    <rPh sb="2" eb="3">
      <t>カイ</t>
    </rPh>
    <rPh sb="3" eb="6">
      <t>ヤクインカイ</t>
    </rPh>
    <phoneticPr fontId="1"/>
  </si>
  <si>
    <t>第1回総会</t>
    <rPh sb="0" eb="1">
      <t>ダイ</t>
    </rPh>
    <rPh sb="2" eb="3">
      <t>カイ</t>
    </rPh>
    <rPh sb="3" eb="5">
      <t>ソウカイ</t>
    </rPh>
    <phoneticPr fontId="1"/>
  </si>
  <si>
    <t>新チーム役員改選</t>
    <rPh sb="0" eb="1">
      <t>シン</t>
    </rPh>
    <rPh sb="4" eb="6">
      <t>ヤクイン</t>
    </rPh>
    <rPh sb="6" eb="8">
      <t>カイセン</t>
    </rPh>
    <phoneticPr fontId="1"/>
  </si>
  <si>
    <t>夏季大会</t>
    <phoneticPr fontId="1"/>
  </si>
  <si>
    <t>強化練習、合宿（必要に応じて）</t>
    <phoneticPr fontId="1"/>
  </si>
  <si>
    <t>第2回総会</t>
    <rPh sb="0" eb="1">
      <t>ダイ</t>
    </rPh>
    <rPh sb="2" eb="3">
      <t>カイ</t>
    </rPh>
    <rPh sb="3" eb="5">
      <t>ソウカイ</t>
    </rPh>
    <phoneticPr fontId="1"/>
  </si>
  <si>
    <t>当年度決算及び来年度予算、事業計画</t>
    <rPh sb="0" eb="5">
      <t>トウネンドケッサン</t>
    </rPh>
    <rPh sb="5" eb="6">
      <t>オヨ</t>
    </rPh>
    <rPh sb="7" eb="12">
      <t>ライネンドヨサン</t>
    </rPh>
    <rPh sb="13" eb="17">
      <t>ジギョウケイカク</t>
    </rPh>
    <phoneticPr fontId="1"/>
  </si>
  <si>
    <t>練習納め</t>
    <rPh sb="0" eb="3">
      <t>レンシュウオサ</t>
    </rPh>
    <phoneticPr fontId="1"/>
  </si>
  <si>
    <t>練習初め</t>
    <rPh sb="0" eb="2">
      <t>レンシュウ</t>
    </rPh>
    <rPh sb="2" eb="3">
      <t>ハジ</t>
    </rPh>
    <phoneticPr fontId="1"/>
  </si>
  <si>
    <t>炊き出し</t>
    <rPh sb="0" eb="1">
      <t>タ</t>
    </rPh>
    <rPh sb="2" eb="3">
      <t>ダ</t>
    </rPh>
    <phoneticPr fontId="1"/>
  </si>
  <si>
    <t>親睦親子ボーリング大会</t>
    <rPh sb="0" eb="2">
      <t>シンボク</t>
    </rPh>
    <rPh sb="2" eb="4">
      <t>オヤコ</t>
    </rPh>
    <rPh sb="9" eb="11">
      <t>タイカイ</t>
    </rPh>
    <phoneticPr fontId="1"/>
  </si>
  <si>
    <t>○○ボウル</t>
    <phoneticPr fontId="1"/>
  </si>
  <si>
    <t>補助金申請</t>
    <rPh sb="0" eb="5">
      <t>ホジョキンシンセイ</t>
    </rPh>
    <phoneticPr fontId="1"/>
  </si>
  <si>
    <t>市教委へ</t>
    <rPh sb="0" eb="3">
      <t>シキョウイ</t>
    </rPh>
    <phoneticPr fontId="1"/>
  </si>
  <si>
    <t>保険料個人負担　800円×17</t>
    <rPh sb="0" eb="3">
      <t>ホケンリョウ</t>
    </rPh>
    <rPh sb="3" eb="7">
      <t>コジンフタン</t>
    </rPh>
    <rPh sb="11" eb="12">
      <t>エン</t>
    </rPh>
    <phoneticPr fontId="1"/>
  </si>
  <si>
    <t>スポーツ安全保険加入</t>
    <rPh sb="4" eb="8">
      <t>アンゼンホケン</t>
    </rPh>
    <rPh sb="8" eb="10">
      <t>カニュウ</t>
    </rPh>
    <phoneticPr fontId="1"/>
  </si>
  <si>
    <t>夏期の活動について</t>
    <rPh sb="0" eb="2">
      <t>カキ</t>
    </rPh>
    <rPh sb="3" eb="5">
      <t>カツドウ</t>
    </rPh>
    <phoneticPr fontId="1"/>
  </si>
  <si>
    <t>事業計画書（休日分）</t>
    <rPh sb="0" eb="2">
      <t>ジギョウ</t>
    </rPh>
    <rPh sb="2" eb="5">
      <t>ケイカクショ</t>
    </rPh>
    <rPh sb="6" eb="9">
      <t>キュウジツブン</t>
    </rPh>
    <phoneticPr fontId="1"/>
  </si>
  <si>
    <t>収支予算書（休日分）</t>
    <rPh sb="0" eb="2">
      <t>シュウシ</t>
    </rPh>
    <rPh sb="2" eb="5">
      <t>ヨサンショ</t>
    </rPh>
    <rPh sb="6" eb="9">
      <t>キュウジツブン</t>
    </rPh>
    <phoneticPr fontId="1"/>
  </si>
  <si>
    <t>監査</t>
    <rPh sb="0" eb="2">
      <t>カンサ</t>
    </rPh>
    <phoneticPr fontId="1"/>
  </si>
  <si>
    <t>○○カップ</t>
    <phoneticPr fontId="1"/>
  </si>
  <si>
    <t>●●杯</t>
    <rPh sb="2" eb="3">
      <t>ハイ</t>
    </rPh>
    <phoneticPr fontId="1"/>
  </si>
  <si>
    <t>体力向上月間</t>
    <rPh sb="0" eb="4">
      <t>タイリョクコウジョウ</t>
    </rPh>
    <rPh sb="4" eb="6">
      <t>ゲッカン</t>
    </rPh>
    <phoneticPr fontId="1"/>
  </si>
  <si>
    <t>その他の収入</t>
    <rPh sb="2" eb="3">
      <t>タ</t>
    </rPh>
    <rPh sb="4" eb="6">
      <t>シュウニュウ</t>
    </rPh>
    <phoneticPr fontId="1"/>
  </si>
  <si>
    <t>保護者からの収入</t>
    <rPh sb="0" eb="3">
      <t>ホゴシャ</t>
    </rPh>
    <rPh sb="6" eb="8">
      <t>シュウニュウ</t>
    </rPh>
    <phoneticPr fontId="1"/>
  </si>
  <si>
    <t>収入</t>
    <rPh sb="0" eb="2">
      <t>シュウニュウ</t>
    </rPh>
    <phoneticPr fontId="1"/>
  </si>
  <si>
    <t>年会費　5,000円×17</t>
    <rPh sb="0" eb="3">
      <t>ネンカイヒ</t>
    </rPh>
    <rPh sb="9" eb="10">
      <t>エン</t>
    </rPh>
    <phoneticPr fontId="1"/>
  </si>
  <si>
    <t>月会費　3,000円×17×12月</t>
    <rPh sb="0" eb="3">
      <t>ツキカイヒ</t>
    </rPh>
    <rPh sb="9" eb="10">
      <t>エン</t>
    </rPh>
    <rPh sb="16" eb="17">
      <t>ツキ</t>
    </rPh>
    <phoneticPr fontId="1"/>
  </si>
  <si>
    <t>前年度繰越金</t>
    <rPh sb="0" eb="3">
      <t>ゼンネンド</t>
    </rPh>
    <rPh sb="3" eb="6">
      <t>クリコシキン</t>
    </rPh>
    <phoneticPr fontId="1"/>
  </si>
  <si>
    <t>企業からの協賛金</t>
    <rPh sb="0" eb="2">
      <t>キギョウ</t>
    </rPh>
    <rPh sb="5" eb="8">
      <t>キョウサンキン</t>
    </rPh>
    <phoneticPr fontId="1"/>
  </si>
  <si>
    <t>夏期合宿バス借上げ料</t>
    <rPh sb="0" eb="4">
      <t>カキガッシュク</t>
    </rPh>
    <rPh sb="6" eb="8">
      <t>カリア</t>
    </rPh>
    <rPh sb="9" eb="10">
      <t>リョウ</t>
    </rPh>
    <phoneticPr fontId="1"/>
  </si>
  <si>
    <t>保護者からの収入計①</t>
    <rPh sb="0" eb="3">
      <t>ホゴシャ</t>
    </rPh>
    <rPh sb="6" eb="8">
      <t>シュウニュウ</t>
    </rPh>
    <rPh sb="8" eb="9">
      <t>ケイ</t>
    </rPh>
    <phoneticPr fontId="1"/>
  </si>
  <si>
    <t>収入合計③</t>
    <rPh sb="0" eb="2">
      <t>シュウニュウ</t>
    </rPh>
    <rPh sb="2" eb="4">
      <t>ゴウケイ</t>
    </rPh>
    <phoneticPr fontId="1"/>
  </si>
  <si>
    <t>支出合計④</t>
    <rPh sb="0" eb="2">
      <t>シシュツ</t>
    </rPh>
    <rPh sb="2" eb="4">
      <t>ゴウケイ</t>
    </rPh>
    <phoneticPr fontId="1"/>
  </si>
  <si>
    <t>収支差し引きA（④-①）※補助対象</t>
    <rPh sb="0" eb="2">
      <t>シュウシ</t>
    </rPh>
    <rPh sb="2" eb="3">
      <t>サ</t>
    </rPh>
    <rPh sb="4" eb="5">
      <t>ヒ</t>
    </rPh>
    <rPh sb="13" eb="17">
      <t>ホジョタイショウ</t>
    </rPh>
    <phoneticPr fontId="1"/>
  </si>
  <si>
    <t>収支差し引きB（③-④）</t>
    <rPh sb="0" eb="2">
      <t>シュウシ</t>
    </rPh>
    <rPh sb="2" eb="3">
      <t>サ</t>
    </rPh>
    <rPh sb="4" eb="5">
      <t>ヒ</t>
    </rPh>
    <phoneticPr fontId="1"/>
  </si>
  <si>
    <t>スポーツ</t>
  </si>
  <si>
    <t>長崎市地域クラブ活動費補助金</t>
    <rPh sb="0" eb="3">
      <t>ナガサキシ</t>
    </rPh>
    <rPh sb="3" eb="5">
      <t>チイキ</t>
    </rPh>
    <rPh sb="8" eb="14">
      <t>カツドウヒホジョキン</t>
    </rPh>
    <phoneticPr fontId="1"/>
  </si>
  <si>
    <t>収支決算書（休日分）</t>
    <rPh sb="0" eb="5">
      <t>シュウシケッサンショ</t>
    </rPh>
    <rPh sb="6" eb="9">
      <t>キュウジツブン</t>
    </rPh>
    <phoneticPr fontId="1"/>
  </si>
  <si>
    <t>⇒「実績報告書」の①に転記</t>
    <rPh sb="2" eb="7">
      <t>ジッセキホウコクショ</t>
    </rPh>
    <rPh sb="11" eb="13">
      <t>テンキ</t>
    </rPh>
    <phoneticPr fontId="1"/>
  </si>
  <si>
    <t>その他の収入計②</t>
    <rPh sb="2" eb="3">
      <t>タ</t>
    </rPh>
    <rPh sb="4" eb="6">
      <t>シュウニュウ</t>
    </rPh>
    <rPh sb="6" eb="7">
      <t>ケイ</t>
    </rPh>
    <phoneticPr fontId="1"/>
  </si>
  <si>
    <t>⇒「実績報告書」の②に転記</t>
    <rPh sb="2" eb="7">
      <t>ジッセキホウコクショ</t>
    </rPh>
    <rPh sb="11" eb="13">
      <t>テンキ</t>
    </rPh>
    <phoneticPr fontId="1"/>
  </si>
  <si>
    <t>⇒「交付申請書」の②に転記</t>
    <rPh sb="2" eb="7">
      <t>コウフシンセイショ</t>
    </rPh>
    <rPh sb="11" eb="13">
      <t>テンキ</t>
    </rPh>
    <phoneticPr fontId="1"/>
  </si>
  <si>
    <t>⇒「交付申請書」の①に転記</t>
    <rPh sb="2" eb="7">
      <t>コウフシンセイショ</t>
    </rPh>
    <rPh sb="11" eb="13">
      <t>テンキ</t>
    </rPh>
    <phoneticPr fontId="1"/>
  </si>
  <si>
    <t>⇒「交付申請書」または「実績報告書」の②に転記</t>
    <rPh sb="2" eb="7">
      <t>コウフシンセイショ</t>
    </rPh>
    <rPh sb="12" eb="17">
      <t>ジッセキホウコクショ</t>
    </rPh>
    <rPh sb="21" eb="23">
      <t>テンキ</t>
    </rPh>
    <phoneticPr fontId="1"/>
  </si>
  <si>
    <t>⇒「交付申請書」または「実績報告書」の①に転記</t>
    <rPh sb="2" eb="7">
      <t>コウフシンセイショ</t>
    </rPh>
    <rPh sb="12" eb="17">
      <t>ジッセキホウコクショ</t>
    </rPh>
    <rPh sb="21" eb="23">
      <t>テンキ</t>
    </rPh>
    <phoneticPr fontId="1"/>
  </si>
  <si>
    <t>第１号様式の２（第６条関係）</t>
    <rPh sb="0" eb="1">
      <t>ダイ</t>
    </rPh>
    <rPh sb="2" eb="3">
      <t>ゴウ</t>
    </rPh>
    <rPh sb="3" eb="5">
      <t>ヨウシキ</t>
    </rPh>
    <rPh sb="8" eb="9">
      <t>ダイ</t>
    </rPh>
    <rPh sb="10" eb="11">
      <t>ジョウ</t>
    </rPh>
    <rPh sb="11" eb="13">
      <t>カンケイ</t>
    </rPh>
    <phoneticPr fontId="1"/>
  </si>
  <si>
    <t>第２号様式の２（第９条関係）</t>
    <rPh sb="0" eb="1">
      <t>ダイ</t>
    </rPh>
    <rPh sb="2" eb="3">
      <t>ゴウ</t>
    </rPh>
    <rPh sb="3" eb="5">
      <t>ヨウシキ</t>
    </rPh>
    <rPh sb="8" eb="9">
      <t>ダイ</t>
    </rPh>
    <rPh sb="10" eb="11">
      <t>ジョウ</t>
    </rPh>
    <rPh sb="11" eb="13">
      <t>カンケイ</t>
    </rPh>
    <phoneticPr fontId="1"/>
  </si>
  <si>
    <t>補助金の既交付金額</t>
    <rPh sb="0" eb="3">
      <t>ホジョキン</t>
    </rPh>
    <rPh sb="4" eb="5">
      <t>スデ</t>
    </rPh>
    <rPh sb="5" eb="9">
      <t>コウフキンガク</t>
    </rPh>
    <phoneticPr fontId="1"/>
  </si>
  <si>
    <t>平日分と休日分の経費や部費等をまとめて徴収している場合は、平日と休日の活動日数によって按分するなど、合理的な方法で算出してください。</t>
    <phoneticPr fontId="1"/>
  </si>
  <si>
    <t>長崎市魚の町5-1</t>
    <rPh sb="0" eb="3">
      <t>ナガサキシ</t>
    </rPh>
    <rPh sb="3" eb="4">
      <t>ウオ</t>
    </rPh>
    <rPh sb="5" eb="6">
      <t>マチ</t>
    </rPh>
    <phoneticPr fontId="1"/>
  </si>
  <si>
    <t>●●クラブ</t>
    <phoneticPr fontId="1"/>
  </si>
  <si>
    <t>○○　太郎</t>
    <rPh sb="3" eb="5">
      <t>タロウ</t>
    </rPh>
    <phoneticPr fontId="1"/>
  </si>
  <si>
    <t>申請方法は２通りあります。</t>
    <rPh sb="0" eb="4">
      <t>シンセイホウホウ</t>
    </rPh>
    <rPh sb="6" eb="7">
      <t>トオ</t>
    </rPh>
    <phoneticPr fontId="1"/>
  </si>
  <si>
    <t>【必要書類】</t>
    <rPh sb="1" eb="5">
      <t>ヒツヨウショルイ</t>
    </rPh>
    <phoneticPr fontId="1"/>
  </si>
  <si>
    <t>①交付申請書</t>
    <rPh sb="1" eb="6">
      <t>コウフシンセイショ</t>
    </rPh>
    <phoneticPr fontId="1"/>
  </si>
  <si>
    <t>②事業計画書</t>
    <rPh sb="1" eb="6">
      <t>ジギョウケイカクショ</t>
    </rPh>
    <phoneticPr fontId="1"/>
  </si>
  <si>
    <t>１　概算払：年度終了前に見込みで申請⇒補助金交付</t>
    <rPh sb="2" eb="5">
      <t>ガイサンバライ</t>
    </rPh>
    <rPh sb="6" eb="10">
      <t>ネンドシュウリョウ</t>
    </rPh>
    <rPh sb="10" eb="11">
      <t>マエ</t>
    </rPh>
    <rPh sb="12" eb="14">
      <t>ミコ</t>
    </rPh>
    <rPh sb="16" eb="18">
      <t>シンセイ</t>
    </rPh>
    <rPh sb="19" eb="22">
      <t>ホジョキン</t>
    </rPh>
    <rPh sb="22" eb="24">
      <t>コウフ</t>
    </rPh>
    <phoneticPr fontId="1"/>
  </si>
  <si>
    <t>２　精算払：確定した金額で年度末に申請</t>
    <rPh sb="2" eb="5">
      <t>セイサンバライ</t>
    </rPh>
    <rPh sb="6" eb="8">
      <t>カクテイ</t>
    </rPh>
    <rPh sb="10" eb="12">
      <t>キンガク</t>
    </rPh>
    <rPh sb="13" eb="16">
      <t>ネンドマツ</t>
    </rPh>
    <rPh sb="17" eb="19">
      <t>シンセイ</t>
    </rPh>
    <phoneticPr fontId="1"/>
  </si>
  <si>
    <t>※年度途中で補助金の交付を受けられるが、年度末に精算が必要</t>
    <rPh sb="1" eb="5">
      <t>ネンドトチュウ</t>
    </rPh>
    <rPh sb="6" eb="9">
      <t>ホジョキン</t>
    </rPh>
    <rPh sb="10" eb="12">
      <t>コウフ</t>
    </rPh>
    <rPh sb="13" eb="14">
      <t>ウ</t>
    </rPh>
    <rPh sb="20" eb="23">
      <t>ネンドマツ</t>
    </rPh>
    <rPh sb="24" eb="26">
      <t>セイサン</t>
    </rPh>
    <rPh sb="27" eb="29">
      <t>ヒツヨウ</t>
    </rPh>
    <phoneticPr fontId="1"/>
  </si>
  <si>
    <t>【申請期間】その年度の3月31日まで随時</t>
    <rPh sb="1" eb="3">
      <t>シンセイ</t>
    </rPh>
    <rPh sb="3" eb="5">
      <t>キカン</t>
    </rPh>
    <rPh sb="8" eb="10">
      <t>ネンド</t>
    </rPh>
    <rPh sb="12" eb="13">
      <t>ガツ</t>
    </rPh>
    <rPh sb="15" eb="16">
      <t>ニチ</t>
    </rPh>
    <rPh sb="18" eb="20">
      <t>ズイジ</t>
    </rPh>
    <phoneticPr fontId="1"/>
  </si>
  <si>
    <t>　　　 店名、店番、預金種目及び口座番号を記入すること。</t>
    <rPh sb="4" eb="6">
      <t>テンメイ</t>
    </rPh>
    <rPh sb="7" eb="9">
      <t>テンバン</t>
    </rPh>
    <rPh sb="10" eb="12">
      <t>ヨキン</t>
    </rPh>
    <rPh sb="12" eb="14">
      <t>シュモク</t>
    </rPh>
    <rPh sb="14" eb="15">
      <t>オヨ</t>
    </rPh>
    <rPh sb="16" eb="18">
      <t>コウザ</t>
    </rPh>
    <rPh sb="18" eb="20">
      <t>バンゴウ</t>
    </rPh>
    <rPh sb="21" eb="23">
      <t>キニュウ</t>
    </rPh>
    <phoneticPr fontId="26"/>
  </si>
  <si>
    <t>（注） ゆうちょ銀行の場合は、他金融機関からの振込の受取口座として利用する際の</t>
    <rPh sb="1" eb="2">
      <t>チュウ</t>
    </rPh>
    <rPh sb="8" eb="10">
      <t>ギンコウ</t>
    </rPh>
    <rPh sb="11" eb="13">
      <t>バアイ</t>
    </rPh>
    <rPh sb="15" eb="16">
      <t>タ</t>
    </rPh>
    <rPh sb="16" eb="18">
      <t>キンユウ</t>
    </rPh>
    <rPh sb="18" eb="20">
      <t>キカン</t>
    </rPh>
    <rPh sb="23" eb="24">
      <t>フ</t>
    </rPh>
    <rPh sb="24" eb="25">
      <t>コ</t>
    </rPh>
    <rPh sb="26" eb="28">
      <t>ウケトリ</t>
    </rPh>
    <rPh sb="28" eb="30">
      <t>コウザ</t>
    </rPh>
    <rPh sb="33" eb="35">
      <t>リヨウ</t>
    </rPh>
    <rPh sb="37" eb="38">
      <t>サイ</t>
    </rPh>
    <phoneticPr fontId="26"/>
  </si>
  <si>
    <t>口座名義（カタカナで記入してください）</t>
    <rPh sb="0" eb="2">
      <t>コウザ</t>
    </rPh>
    <rPh sb="2" eb="4">
      <t>メイギ</t>
    </rPh>
    <rPh sb="10" eb="12">
      <t>キニュウ</t>
    </rPh>
    <phoneticPr fontId="26"/>
  </si>
  <si>
    <t>口座番号</t>
    <rPh sb="0" eb="2">
      <t>コウザ</t>
    </rPh>
    <rPh sb="2" eb="4">
      <t>バンゴウ</t>
    </rPh>
    <phoneticPr fontId="26"/>
  </si>
  <si>
    <t>預金種別</t>
    <rPh sb="0" eb="2">
      <t>ヨキン</t>
    </rPh>
    <rPh sb="2" eb="4">
      <t>シュベツ</t>
    </rPh>
    <phoneticPr fontId="26"/>
  </si>
  <si>
    <t>支店等名</t>
    <rPh sb="0" eb="2">
      <t>シテン</t>
    </rPh>
    <rPh sb="2" eb="3">
      <t>トウ</t>
    </rPh>
    <rPh sb="3" eb="4">
      <t>メイ</t>
    </rPh>
    <phoneticPr fontId="26"/>
  </si>
  <si>
    <t>金融機関名</t>
    <rPh sb="0" eb="2">
      <t>キンユウ</t>
    </rPh>
    <rPh sb="2" eb="4">
      <t>キカン</t>
    </rPh>
    <rPh sb="4" eb="5">
      <t>メイ</t>
    </rPh>
    <phoneticPr fontId="26"/>
  </si>
  <si>
    <t>振替先</t>
    <rPh sb="0" eb="2">
      <t>フリカエ</t>
    </rPh>
    <rPh sb="2" eb="3">
      <t>サキ</t>
    </rPh>
    <phoneticPr fontId="26"/>
  </si>
  <si>
    <t>件名：</t>
    <rPh sb="0" eb="2">
      <t>ケンメイ</t>
    </rPh>
    <phoneticPr fontId="26"/>
  </si>
  <si>
    <t>（注） 請求金額の改ざん、又は訂正をしてはならない。</t>
    <rPh sb="1" eb="2">
      <t>チュウ</t>
    </rPh>
    <rPh sb="4" eb="6">
      <t>セイキュウ</t>
    </rPh>
    <rPh sb="6" eb="8">
      <t>キンガク</t>
    </rPh>
    <rPh sb="9" eb="10">
      <t>カイ</t>
    </rPh>
    <rPh sb="13" eb="14">
      <t>マタ</t>
    </rPh>
    <rPh sb="15" eb="17">
      <t>テイセイ</t>
    </rPh>
    <phoneticPr fontId="26"/>
  </si>
  <si>
    <t>請求金額</t>
    <rPh sb="0" eb="2">
      <t>セイキュウ</t>
    </rPh>
    <rPh sb="2" eb="4">
      <t>キンガク</t>
    </rPh>
    <phoneticPr fontId="26"/>
  </si>
  <si>
    <t>次の金額を請求しますので、下記の口座にお振込みください。</t>
    <rPh sb="0" eb="1">
      <t>ツギ</t>
    </rPh>
    <rPh sb="2" eb="4">
      <t>キンガク</t>
    </rPh>
    <rPh sb="5" eb="7">
      <t>セイキュウ</t>
    </rPh>
    <rPh sb="13" eb="15">
      <t>カキ</t>
    </rPh>
    <rPh sb="16" eb="18">
      <t>コウザ</t>
    </rPh>
    <rPh sb="20" eb="22">
      <t>フリコ</t>
    </rPh>
    <phoneticPr fontId="26"/>
  </si>
  <si>
    <t>氏名</t>
    <rPh sb="0" eb="2">
      <t>シメイ</t>
    </rPh>
    <phoneticPr fontId="26"/>
  </si>
  <si>
    <t>認定地域クラブ名</t>
    <rPh sb="0" eb="4">
      <t>ニンテイチイキ</t>
    </rPh>
    <rPh sb="7" eb="8">
      <t>メイ</t>
    </rPh>
    <phoneticPr fontId="26"/>
  </si>
  <si>
    <t>住所</t>
    <rPh sb="0" eb="2">
      <t>ジュウショ</t>
    </rPh>
    <phoneticPr fontId="26"/>
  </si>
  <si>
    <t>長 崎 市 長　 様</t>
    <rPh sb="0" eb="1">
      <t>チョウ</t>
    </rPh>
    <rPh sb="2" eb="3">
      <t>ザキ</t>
    </rPh>
    <rPh sb="4" eb="5">
      <t>シ</t>
    </rPh>
    <rPh sb="6" eb="7">
      <t>チョウ</t>
    </rPh>
    <rPh sb="9" eb="10">
      <t>サマ</t>
    </rPh>
    <phoneticPr fontId="26"/>
  </si>
  <si>
    <t>請求日</t>
    <rPh sb="0" eb="2">
      <t>セイキュウ</t>
    </rPh>
    <rPh sb="2" eb="3">
      <t>ビ</t>
    </rPh>
    <phoneticPr fontId="26"/>
  </si>
  <si>
    <t>請　　求　　書</t>
    <rPh sb="0" eb="1">
      <t>ショウ</t>
    </rPh>
    <rPh sb="3" eb="4">
      <t>モトム</t>
    </rPh>
    <rPh sb="6" eb="7">
      <t>ショ</t>
    </rPh>
    <phoneticPr fontId="26"/>
  </si>
  <si>
    <t>長崎市地域クラブ活動費補助金（休日分）</t>
    <rPh sb="15" eb="18">
      <t>キュウジツブン</t>
    </rPh>
    <phoneticPr fontId="8"/>
  </si>
  <si>
    <t>住所</t>
  </si>
  <si>
    <t>氏名</t>
  </si>
  <si>
    <t>発行責任者氏名</t>
    <rPh sb="5" eb="7">
      <t>シメイ</t>
    </rPh>
    <phoneticPr fontId="8"/>
  </si>
  <si>
    <t>電話番号</t>
    <rPh sb="0" eb="4">
      <t>デンワバンゴウ</t>
    </rPh>
    <phoneticPr fontId="8"/>
  </si>
  <si>
    <t>【申請期間】事業完了から3/31まで</t>
    <rPh sb="1" eb="3">
      <t>シンセイ</t>
    </rPh>
    <rPh sb="3" eb="5">
      <t>キカン</t>
    </rPh>
    <rPh sb="6" eb="10">
      <t>ジギョウカンリョウ</t>
    </rPh>
    <phoneticPr fontId="1"/>
  </si>
  <si>
    <t>⑥収支予算書</t>
    <rPh sb="1" eb="6">
      <t>シュウシヨサンショ</t>
    </rPh>
    <phoneticPr fontId="1"/>
  </si>
  <si>
    <t>⑤実績報告書</t>
    <rPh sb="1" eb="6">
      <t>ジッセキホウコクショ</t>
    </rPh>
    <phoneticPr fontId="1"/>
  </si>
  <si>
    <t>⑦収支決算書</t>
    <rPh sb="1" eb="6">
      <t>シュウシケッサンショ</t>
    </rPh>
    <phoneticPr fontId="1"/>
  </si>
  <si>
    <t>●支払いが証明できる書類等の添付書類</t>
    <rPh sb="1" eb="3">
      <t>シハラ</t>
    </rPh>
    <rPh sb="5" eb="7">
      <t>ショウメイ</t>
    </rPh>
    <rPh sb="10" eb="12">
      <t>ショルイ</t>
    </rPh>
    <rPh sb="12" eb="13">
      <t>トウ</t>
    </rPh>
    <rPh sb="14" eb="18">
      <t>テンプショルイ</t>
    </rPh>
    <phoneticPr fontId="1"/>
  </si>
  <si>
    <t>●支払いが証明できる書類等の添付書類</t>
    <phoneticPr fontId="1"/>
  </si>
  <si>
    <t>　※②、⑥は不要</t>
    <rPh sb="6" eb="8">
      <t>フヨウ</t>
    </rPh>
    <phoneticPr fontId="1"/>
  </si>
  <si>
    <t>　手続きが２回必要</t>
    <rPh sb="1" eb="3">
      <t>テツヅ</t>
    </rPh>
    <rPh sb="6" eb="7">
      <t>カイ</t>
    </rPh>
    <rPh sb="7" eb="9">
      <t>ヒツヨウ</t>
    </rPh>
    <phoneticPr fontId="1"/>
  </si>
  <si>
    <t>※１回の手続きで完結するが、年度末まで補助金を受けられない。</t>
    <rPh sb="2" eb="3">
      <t>カイ</t>
    </rPh>
    <rPh sb="4" eb="6">
      <t>テツヅ</t>
    </rPh>
    <rPh sb="8" eb="10">
      <t>カンケツ</t>
    </rPh>
    <rPh sb="14" eb="17">
      <t>ネンドマツ</t>
    </rPh>
    <rPh sb="19" eb="22">
      <t>ホジョキン</t>
    </rPh>
    <rPh sb="23" eb="24">
      <t>ウ</t>
    </rPh>
    <phoneticPr fontId="1"/>
  </si>
  <si>
    <t>　申請期限が短い（事業完了からその年度の3/31まで）</t>
    <rPh sb="1" eb="5">
      <t>シンセイキゲン</t>
    </rPh>
    <rPh sb="6" eb="7">
      <t>ミジカ</t>
    </rPh>
    <rPh sb="9" eb="13">
      <t>ジギョウカンリョウ</t>
    </rPh>
    <rPh sb="17" eb="19">
      <t>ネンド</t>
    </rPh>
    <phoneticPr fontId="1"/>
  </si>
  <si>
    <t>※3/15を目途に仮に申請手続きを行ってください。</t>
    <rPh sb="6" eb="8">
      <t>メド</t>
    </rPh>
    <rPh sb="9" eb="10">
      <t>カリ</t>
    </rPh>
    <rPh sb="11" eb="15">
      <t>シンセイテツヅ</t>
    </rPh>
    <rPh sb="17" eb="18">
      <t>オコナ</t>
    </rPh>
    <phoneticPr fontId="1"/>
  </si>
  <si>
    <t>③請求書</t>
    <rPh sb="1" eb="4">
      <t>セイキュウショ</t>
    </rPh>
    <phoneticPr fontId="1"/>
  </si>
  <si>
    <t>（申請時）</t>
    <phoneticPr fontId="1"/>
  </si>
  <si>
    <t>（精算時）4/5まで</t>
    <phoneticPr fontId="1"/>
  </si>
  <si>
    <t>発行担当者氏名</t>
    <rPh sb="2" eb="4">
      <t>タントウ</t>
    </rPh>
    <rPh sb="5" eb="7">
      <t>シメイ</t>
    </rPh>
    <phoneticPr fontId="8"/>
  </si>
  <si>
    <t>←平日、休日も含めた月の総活動回数</t>
    <rPh sb="1" eb="3">
      <t>ヘイジツ</t>
    </rPh>
    <rPh sb="4" eb="6">
      <t>キュウジツ</t>
    </rPh>
    <rPh sb="7" eb="8">
      <t>フク</t>
    </rPh>
    <rPh sb="10" eb="11">
      <t>ツキ</t>
    </rPh>
    <rPh sb="12" eb="13">
      <t>ソウ</t>
    </rPh>
    <rPh sb="13" eb="17">
      <t>カツドウカイスウ</t>
    </rPh>
    <phoneticPr fontId="1"/>
  </si>
  <si>
    <t>←先に「⑦収支決算書」を作成し、数字を転記してください。</t>
    <rPh sb="1" eb="2">
      <t>サキ</t>
    </rPh>
    <rPh sb="5" eb="10">
      <t>シュウシケッサンショ</t>
    </rPh>
    <rPh sb="12" eb="14">
      <t>サクセイ</t>
    </rPh>
    <rPh sb="16" eb="18">
      <t>スウジ</t>
    </rPh>
    <rPh sb="19" eb="21">
      <t>テンキ</t>
    </rPh>
    <phoneticPr fontId="1"/>
  </si>
  <si>
    <t>・・・先に「⑥収支予算書」を作成し、転記してください。
　　　（精算払の時は、⑦収支決算書から転記）</t>
    <rPh sb="3" eb="4">
      <t>サキ</t>
    </rPh>
    <rPh sb="7" eb="12">
      <t>シュウシヨサンショ</t>
    </rPh>
    <rPh sb="14" eb="16">
      <t>サクセイ</t>
    </rPh>
    <rPh sb="18" eb="20">
      <t>テンキ</t>
    </rPh>
    <rPh sb="32" eb="35">
      <t>セイサンバライ</t>
    </rPh>
    <rPh sb="36" eb="37">
      <t>トキ</t>
    </rPh>
    <rPh sb="40" eb="45">
      <t>シュウシケッサンショ</t>
    </rPh>
    <rPh sb="47" eb="49">
      <t>テンキ</t>
    </rPh>
    <phoneticPr fontId="1"/>
  </si>
  <si>
    <t>会員名簿</t>
    <rPh sb="0" eb="2">
      <t>カイイン</t>
    </rPh>
    <rPh sb="2" eb="4">
      <t>メイボ</t>
    </rPh>
    <phoneticPr fontId="7"/>
  </si>
  <si>
    <t>団体名</t>
    <rPh sb="0" eb="3">
      <t>ダンタイメイ</t>
    </rPh>
    <phoneticPr fontId="7"/>
  </si>
  <si>
    <t>氏名</t>
    <rPh sb="0" eb="2">
      <t>シメイ</t>
    </rPh>
    <phoneticPr fontId="7"/>
  </si>
  <si>
    <t>在籍中学校</t>
    <rPh sb="0" eb="2">
      <t>ザイセキ</t>
    </rPh>
    <rPh sb="2" eb="3">
      <t>チュウ</t>
    </rPh>
    <rPh sb="3" eb="5">
      <t>ガッコウ</t>
    </rPh>
    <phoneticPr fontId="7"/>
  </si>
  <si>
    <t>学年</t>
    <rPh sb="0" eb="2">
      <t>ガクネン</t>
    </rPh>
    <phoneticPr fontId="7"/>
  </si>
  <si>
    <t>１年</t>
    <rPh sb="1" eb="2">
      <t>ネン</t>
    </rPh>
    <phoneticPr fontId="7"/>
  </si>
  <si>
    <t>２年</t>
    <rPh sb="1" eb="2">
      <t>ネン</t>
    </rPh>
    <phoneticPr fontId="7"/>
  </si>
  <si>
    <t>３年</t>
    <rPh sb="1" eb="2">
      <t>ネン</t>
    </rPh>
    <phoneticPr fontId="7"/>
  </si>
  <si>
    <t>⑧会員名簿</t>
    <rPh sb="1" eb="5">
      <t>カイインメイボ</t>
    </rPh>
    <phoneticPr fontId="1"/>
  </si>
  <si>
    <t>精算</t>
    <rPh sb="0" eb="2">
      <t>セイサン</t>
    </rPh>
    <phoneticPr fontId="1"/>
  </si>
  <si>
    <t>指導者Aへの謝礼</t>
    <rPh sb="0" eb="3">
      <t>シドウシャ</t>
    </rPh>
    <rPh sb="6" eb="8">
      <t>シャレイ</t>
    </rPh>
    <phoneticPr fontId="1"/>
  </si>
  <si>
    <t>指導者Bへの謝礼</t>
    <rPh sb="0" eb="3">
      <t>シドウシャ</t>
    </rPh>
    <rPh sb="6" eb="8">
      <t>シャレイ</t>
    </rPh>
    <phoneticPr fontId="1"/>
  </si>
  <si>
    <t>申出書</t>
    <rPh sb="0" eb="2">
      <t>モウシデ</t>
    </rPh>
    <rPh sb="2" eb="3">
      <t>ショ</t>
    </rPh>
    <phoneticPr fontId="1"/>
  </si>
  <si>
    <t>金融機関名</t>
    <rPh sb="0" eb="5">
      <t>キンユウキカンメイ</t>
    </rPh>
    <phoneticPr fontId="1"/>
  </si>
  <si>
    <t>支店名</t>
    <rPh sb="0" eb="3">
      <t>シテンメイ</t>
    </rPh>
    <phoneticPr fontId="1"/>
  </si>
  <si>
    <t>預金種別</t>
    <rPh sb="0" eb="4">
      <t>ヨキンシュベツ</t>
    </rPh>
    <phoneticPr fontId="1"/>
  </si>
  <si>
    <t>口座番号</t>
    <rPh sb="0" eb="4">
      <t>コウザバンゴウ</t>
    </rPh>
    <phoneticPr fontId="1"/>
  </si>
  <si>
    <t>口座名義</t>
    <rPh sb="0" eb="4">
      <t>コウザメイギ</t>
    </rPh>
    <phoneticPr fontId="1"/>
  </si>
  <si>
    <t>においては、団体名義の口座を有しておりませんが、</t>
    <rPh sb="6" eb="10">
      <t>ダンタイメイギ</t>
    </rPh>
    <rPh sb="11" eb="13">
      <t>コウザ</t>
    </rPh>
    <rPh sb="14" eb="15">
      <t>ユウ</t>
    </rPh>
    <phoneticPr fontId="1"/>
  </si>
  <si>
    <t>下記の口座は、当団体が利用する口座であることを申し出ます。</t>
    <rPh sb="7" eb="10">
      <t>トウダンタイ</t>
    </rPh>
    <rPh sb="11" eb="13">
      <t>リヨウ</t>
    </rPh>
    <rPh sb="15" eb="17">
      <t>コウザ</t>
    </rPh>
    <rPh sb="23" eb="24">
      <t>モウ</t>
    </rPh>
    <rPh sb="25" eb="26">
      <t>デ</t>
    </rPh>
    <phoneticPr fontId="1"/>
  </si>
  <si>
    <t>1.普通</t>
    <phoneticPr fontId="1"/>
  </si>
  <si>
    <t>2.当座</t>
    <phoneticPr fontId="1"/>
  </si>
  <si>
    <t>4.貯蓄</t>
    <phoneticPr fontId="1"/>
  </si>
  <si>
    <t>9.別段</t>
    <phoneticPr fontId="1"/>
  </si>
  <si>
    <t>長崎市長　様</t>
    <rPh sb="0" eb="4">
      <t>ナガサキシチョウ</t>
    </rPh>
    <rPh sb="5" eb="6">
      <t>サマ</t>
    </rPh>
    <phoneticPr fontId="1"/>
  </si>
  <si>
    <t>（口座名義人が異なる場合は④申出書）</t>
    <rPh sb="14" eb="17">
      <t>モウシデショ</t>
    </rPh>
    <phoneticPr fontId="1"/>
  </si>
  <si>
    <t>申請日</t>
    <rPh sb="0" eb="3">
      <t>シンセイビ</t>
    </rPh>
    <phoneticPr fontId="1"/>
  </si>
  <si>
    <t>代表者名</t>
    <rPh sb="0" eb="4">
      <t>ダイヒョウシャメイ</t>
    </rPh>
    <phoneticPr fontId="1"/>
  </si>
  <si>
    <t>申請金額</t>
    <rPh sb="0" eb="4">
      <t>シンセイキンガク</t>
    </rPh>
    <phoneticPr fontId="1"/>
  </si>
  <si>
    <t>第３号様式（第６条関係）</t>
  </si>
  <si>
    <t>補助金等交付決定通知書</t>
  </si>
  <si>
    <t>交付決定金額</t>
    <rPh sb="0" eb="6">
      <t>コウフケッテイキンガク</t>
    </rPh>
    <phoneticPr fontId="1"/>
  </si>
  <si>
    <t>交付条件</t>
    <rPh sb="0" eb="2">
      <t>コウフ</t>
    </rPh>
    <rPh sb="2" eb="4">
      <t>ジョウケン</t>
    </rPh>
    <phoneticPr fontId="1"/>
  </si>
  <si>
    <t>長崎市長　鈴木　史朗　</t>
    <rPh sb="5" eb="7">
      <t>スズキ</t>
    </rPh>
    <rPh sb="8" eb="10">
      <t>シロウ</t>
    </rPh>
    <phoneticPr fontId="1"/>
  </si>
  <si>
    <t>様</t>
    <rPh sb="0" eb="1">
      <t>サマ</t>
    </rPh>
    <phoneticPr fontId="1"/>
  </si>
  <si>
    <t>決定したので通知します。</t>
    <rPh sb="0" eb="2">
      <t>ケッテイ</t>
    </rPh>
    <rPh sb="6" eb="8">
      <t>ツウチ</t>
    </rPh>
    <phoneticPr fontId="1"/>
  </si>
  <si>
    <t>付けで申請のあった補助金等の交付については、次のとおり</t>
    <rPh sb="0" eb="1">
      <t>ヅ</t>
    </rPh>
    <rPh sb="3" eb="5">
      <t>シンセイ</t>
    </rPh>
    <rPh sb="9" eb="13">
      <t>ホジョキントウ</t>
    </rPh>
    <rPh sb="14" eb="16">
      <t>コウフ</t>
    </rPh>
    <rPh sb="22" eb="23">
      <t>ツギ</t>
    </rPh>
    <phoneticPr fontId="1"/>
  </si>
  <si>
    <t>事業計画書のとおり</t>
    <rPh sb="0" eb="5">
      <t>ジギョウケイカクショ</t>
    </rPh>
    <phoneticPr fontId="1"/>
  </si>
  <si>
    <t>第５号様式（第１３条関係）</t>
    <phoneticPr fontId="1"/>
  </si>
  <si>
    <t>補助金等確定通知書</t>
    <rPh sb="4" eb="6">
      <t>カクテイ</t>
    </rPh>
    <phoneticPr fontId="1"/>
  </si>
  <si>
    <t>付けで実績報告のあった補助事業等については、次のとおり補助金</t>
    <rPh sb="0" eb="1">
      <t>ヅ</t>
    </rPh>
    <rPh sb="3" eb="7">
      <t>ジッセキホウコク</t>
    </rPh>
    <rPh sb="11" eb="13">
      <t>ホジョ</t>
    </rPh>
    <rPh sb="13" eb="15">
      <t>ジギョウ</t>
    </rPh>
    <rPh sb="15" eb="16">
      <t>トウ</t>
    </rPh>
    <rPh sb="22" eb="23">
      <t>ツギ</t>
    </rPh>
    <rPh sb="27" eb="30">
      <t>ホジョキン</t>
    </rPh>
    <phoneticPr fontId="1"/>
  </si>
  <si>
    <t>等の額を確定したので、長崎市補助金等交付規則第１３条の規定により通知します。</t>
    <rPh sb="0" eb="1">
      <t>トウ</t>
    </rPh>
    <rPh sb="2" eb="3">
      <t>ガク</t>
    </rPh>
    <rPh sb="4" eb="6">
      <t>カクテイ</t>
    </rPh>
    <rPh sb="11" eb="14">
      <t>ナガサキシ</t>
    </rPh>
    <rPh sb="14" eb="18">
      <t>ホジョキントウ</t>
    </rPh>
    <rPh sb="18" eb="22">
      <t>コウフキソク</t>
    </rPh>
    <rPh sb="22" eb="23">
      <t>ダイ</t>
    </rPh>
    <rPh sb="25" eb="26">
      <t>ジョウ</t>
    </rPh>
    <rPh sb="27" eb="29">
      <t>キテイ</t>
    </rPh>
    <rPh sb="32" eb="34">
      <t>ツウチ</t>
    </rPh>
    <phoneticPr fontId="1"/>
  </si>
  <si>
    <t>←交付決定日を入力（「指令番号簿」と同じ）</t>
    <rPh sb="1" eb="6">
      <t>コウフケッテイビ</t>
    </rPh>
    <rPh sb="7" eb="9">
      <t>ニュウリョク</t>
    </rPh>
    <rPh sb="11" eb="16">
      <t>シレイバンゴウボ</t>
    </rPh>
    <rPh sb="18" eb="19">
      <t>オナ</t>
    </rPh>
    <phoneticPr fontId="1"/>
  </si>
  <si>
    <t>補助金等の交付決定金額</t>
    <rPh sb="0" eb="4">
      <t>ホジョキントウ</t>
    </rPh>
    <rPh sb="5" eb="11">
      <t>コウフケッテイキンガク</t>
    </rPh>
    <phoneticPr fontId="1"/>
  </si>
  <si>
    <t>補助金等の経費精算額
（補助対象金額）</t>
    <rPh sb="0" eb="4">
      <t>ホジョキントウ</t>
    </rPh>
    <rPh sb="5" eb="7">
      <t>ケイヒ</t>
    </rPh>
    <rPh sb="7" eb="10">
      <t>セイサンガク</t>
    </rPh>
    <rPh sb="12" eb="18">
      <t>ホジョタイショウキンガク</t>
    </rPh>
    <phoneticPr fontId="1"/>
  </si>
  <si>
    <t>補助金等の交付確定金額</t>
    <rPh sb="0" eb="4">
      <t>ホジョキントウ</t>
    </rPh>
    <rPh sb="5" eb="7">
      <t>コウフ</t>
    </rPh>
    <rPh sb="7" eb="9">
      <t>カクテイ</t>
    </rPh>
    <rPh sb="9" eb="11">
      <t>キンガク</t>
    </rPh>
    <phoneticPr fontId="1"/>
  </si>
  <si>
    <t>←文書管理システムから。数字のみ入力</t>
    <rPh sb="1" eb="3">
      <t>ブンショ</t>
    </rPh>
    <rPh sb="3" eb="5">
      <t>カンリ</t>
    </rPh>
    <rPh sb="12" eb="14">
      <t>スウジ</t>
    </rPh>
    <rPh sb="16" eb="18">
      <t>ニュウリョク</t>
    </rPh>
    <phoneticPr fontId="1"/>
  </si>
  <si>
    <t>１　この事業の実施にあたっては、長崎市認定地域クラブ活
　動費補助金交付要綱に従わなければならない。
２　補助事業等を実施する年度の翌年度の４月５日までに、
　事業報告書及び収支決算書等関係書類を添付のうえ、長崎
　市認定地域クラブ活動費補助金実績報告書を提出するこ
　と。
３　交付決定の内容及びこれに付した条件に違反したとき
　は、補助金の全部又は一部を返還させることがある。
４　交付額の確定において、過渡しとなった補助金は返還
　しなければならない。
５　補助事業にかかる収支を明らかにした帳簿及び関係書
　類を備え、これを事業完了後５年間保管すること。</t>
    <rPh sb="19" eb="21">
      <t>ニンテイ</t>
    </rPh>
    <phoneticPr fontId="1"/>
  </si>
  <si>
    <t>←指令番号簿の番号を入力</t>
    <rPh sb="1" eb="3">
      <t>シレイ</t>
    </rPh>
    <rPh sb="3" eb="6">
      <t>バンゴウボ</t>
    </rPh>
    <rPh sb="7" eb="9">
      <t>バンゴウ</t>
    </rPh>
    <rPh sb="10" eb="12">
      <t>ニュウリョク</t>
    </rPh>
    <phoneticPr fontId="1"/>
  </si>
  <si>
    <t>※事務作業用のシートです。このシートへの入力、削除等は行わないでください。</t>
    <rPh sb="1" eb="6">
      <t>ジムサギョウヨウ</t>
    </rPh>
    <rPh sb="20" eb="22">
      <t>ニュウリョク</t>
    </rPh>
    <rPh sb="23" eb="25">
      <t>サクジョ</t>
    </rPh>
    <rPh sb="25" eb="26">
      <t>トウ</t>
    </rPh>
    <rPh sb="27" eb="28">
      <t>オコナ</t>
    </rPh>
    <phoneticPr fontId="1"/>
  </si>
  <si>
    <t>長崎市　様</t>
    <rPh sb="0" eb="3">
      <t>ナガサキシ</t>
    </rPh>
    <rPh sb="4" eb="5">
      <t>サマ</t>
    </rPh>
    <phoneticPr fontId="26"/>
  </si>
  <si>
    <t>申請者</t>
    <rPh sb="0" eb="3">
      <t>シンセイシャ</t>
    </rPh>
    <phoneticPr fontId="26"/>
  </si>
  <si>
    <t>団 体 名</t>
    <rPh sb="0" eb="1">
      <t>ダン</t>
    </rPh>
    <rPh sb="2" eb="3">
      <t>カラダ</t>
    </rPh>
    <rPh sb="4" eb="5">
      <t>メイ</t>
    </rPh>
    <phoneticPr fontId="26"/>
  </si>
  <si>
    <t>代 表 者</t>
    <rPh sb="0" eb="1">
      <t>ダイ</t>
    </rPh>
    <rPh sb="2" eb="3">
      <t>オモテ</t>
    </rPh>
    <rPh sb="4" eb="5">
      <t>モノ</t>
    </rPh>
    <phoneticPr fontId="26"/>
  </si>
  <si>
    <t>暴力団等の排除に関する誓約書</t>
  </si>
  <si>
    <t>⑨誓約書</t>
    <rPh sb="1" eb="4">
      <t>セイヤクショ</t>
    </rPh>
    <phoneticPr fontId="1"/>
  </si>
  <si>
    <t>年度末に実績報告⇒精算（追加交付又は返還）</t>
    <rPh sb="0" eb="3">
      <t>ネンドマツ</t>
    </rPh>
    <rPh sb="4" eb="8">
      <t>ジッセキホウコク</t>
    </rPh>
    <rPh sb="9" eb="11">
      <t>セイサン</t>
    </rPh>
    <phoneticPr fontId="1"/>
  </si>
  <si>
    <t xml:space="preserve">　私は、令和８年度長崎市認定地域クラブ活動費補助金交付申請を行うにあたり、次の事項について誓約します。
　この誓約事項に反した場合、補助金等の交付の決定の取消し及び返還に異議なく応じます。
　また、市が必要な場合には、長崎県警察本部に照会することについて承諾します。
１　自己及び本事業実施主体の構成員等は、次のアからウのいずれにも該当するものではありません。また、事業実施主体の運営に対し、次のアからウのいずれの関与もありません。
　ア　暴力団（長崎市暴力団排除条例（平成24年長崎市条例第59号）第２条第1号に規定する暴力団をいう。）
　イ　暴力団員（同条例第２条第2号に規定する暴力団員をいう。）
　ウ　暴力団関係者（同条例第12条に規定する暴力団関係者をいう。）
２　補助事業等又は間接補助事業等を行うにあたり、上記アからウに掲げる者（以下「暴力団等」という。）と契約を締結しません。
３　暴力団等をこの事業に係る間接補助事業者にしません。
※長崎市暴力団排除条例に基づき、行政事務全般から暴力団を排除するため、申請者に暴力団等でない旨の誓約をお願いしています。
</t>
    <rPh sb="12" eb="14">
      <t>ニンテイ</t>
    </rPh>
    <rPh sb="14" eb="16">
      <t>チイキ</t>
    </rPh>
    <phoneticPr fontId="26"/>
  </si>
  <si>
    <t>振込の目安：</t>
    <rPh sb="0" eb="2">
      <t>フリコミ</t>
    </rPh>
    <rPh sb="3" eb="5">
      <t>メヤス</t>
    </rPh>
    <phoneticPr fontId="1"/>
  </si>
  <si>
    <t>※前後する場合があります。</t>
    <rPh sb="1" eb="3">
      <t>ゼンゴ</t>
    </rPh>
    <rPh sb="5" eb="7">
      <t>バアイ</t>
    </rPh>
    <phoneticPr fontId="1"/>
  </si>
  <si>
    <t>←　空欄のまま提出してください</t>
    <rPh sb="2" eb="4">
      <t>クウラン</t>
    </rPh>
    <rPh sb="7" eb="9">
      <t>テイシュツ</t>
    </rPh>
    <phoneticPr fontId="1"/>
  </si>
  <si>
    <t>←確定日伺の決裁日</t>
    <rPh sb="1" eb="3">
      <t>カクテイ</t>
    </rPh>
    <rPh sb="3" eb="4">
      <t>ビ</t>
    </rPh>
    <rPh sb="4" eb="5">
      <t>ウカガイ</t>
    </rPh>
    <rPh sb="6" eb="8">
      <t>ケッサイ</t>
    </rPh>
    <rPh sb="8" eb="9">
      <t>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</si>
</sst>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ggge&quot;年&quot;m&quot;月&quot;d&quot;日&quot;;@" x16r2:formatCode16="[$-ja-JP-x-gannen]ggge&quot;年&quot;m&quot;月&quot;d&quot;日&quot;;@"/>
    <numFmt numFmtId="177" formatCode="#,##0&quot;円&quot;"/>
    <numFmt numFmtId="178" formatCode="&quot;令&quot;&quot;和&quot;General&quot;年&quot;&quot;度&quot;"/>
    <numFmt numFmtId="179" formatCode="#,##0_ &quot;円&quot;"/>
    <numFmt numFmtId="180" formatCode="#,##0;&quot;▲ &quot;#,##0"/>
    <numFmt numFmtId="181" formatCode="&quot;¥&quot;#,##0&quot;ー&quot;"/>
    <numFmt numFmtId="182" formatCode="#,##0;&quot;▲ &quot;#,##0&quot;円&quot;"/>
    <numFmt numFmtId="183" formatCode="[$-411]ge\.m\.d;@"/>
    <numFmt numFmtId="184" formatCode="&quot;長&quot;&quot;崎&quot;&quot;市&quot;&quot;教&quot;&quot;育&quot;&quot;委&quot;&quot;員&quot;&quot;会&quot;&quot;指&quot;&quot;令&quot;&quot;教&quot;&quot;地&quot;&quot;ク&quot;&quot;第&quot;General&quot;号&quot;"/>
    <numFmt numFmtId="185" formatCode="[$-411]ggge&quot;年&quot;m&quot;月&quot;d&quot;日&quot;;@"/>
    <numFmt numFmtId="186" formatCode="&quot;長&quot;&quot;教&quot;&quot;地&quot;&quot;ク&quot;&quot;第&quot;General&quot;号&quot;"/>
  </numFmts>
  <fonts count="53">
    <font>
      <sz val="12"/>
      <color theme="1"/>
      <name val="ＭＳ ゴシック"/>
      <family val="2"/>
      <charset val="128"/>
    </font>
    <font>
      <sz val="6"/>
      <name val="ＭＳ ゴシック"/>
      <family val="2"/>
      <charset val="128"/>
    </font>
    <font>
      <sz val="11"/>
      <color theme="1"/>
      <name val="ＭＳ ゴシック"/>
      <family val="2"/>
      <charset val="128"/>
    </font>
    <font>
      <sz val="11"/>
      <color theme="1"/>
      <name val="ＭＳ ゴシック"/>
      <family val="3"/>
      <charset val="128"/>
    </font>
    <font>
      <sz val="12"/>
      <color theme="1"/>
      <name val="ＭＳ ゴシック"/>
      <family val="2"/>
      <charset val="128"/>
    </font>
    <font>
      <sz val="11"/>
      <color theme="1"/>
      <name val="ＭＳ 明朝"/>
      <family val="1"/>
      <charset val="128"/>
    </font>
    <font>
      <sz val="11"/>
      <color theme="1"/>
      <name val="游ゴシック"/>
      <family val="2"/>
      <charset val="128"/>
      <scheme val="minor"/>
    </font>
    <font>
      <sz val="6"/>
      <name val="ＭＳ Ｐゴシック"/>
      <family val="3"/>
      <charset val="128"/>
    </font>
    <font>
      <sz val="6"/>
      <name val="游ゴシック"/>
      <family val="2"/>
      <charset val="128"/>
      <scheme val="minor"/>
    </font>
    <font>
      <sz val="9"/>
      <color theme="1"/>
      <name val="游ゴシック"/>
      <family val="2"/>
      <charset val="128"/>
      <scheme val="minor"/>
    </font>
    <font>
      <b/>
      <sz val="9"/>
      <color indexed="81"/>
      <name val="MS P ゴシック"/>
      <family val="3"/>
      <charset val="128"/>
    </font>
    <font>
      <sz val="11"/>
      <color theme="1"/>
      <name val="ＭＳ Ｐゴシック"/>
      <family val="3"/>
      <charset val="128"/>
    </font>
    <font>
      <sz val="14"/>
      <color theme="1"/>
      <name val="ＭＳ ゴシック"/>
      <family val="2"/>
      <charset val="128"/>
    </font>
    <font>
      <sz val="14"/>
      <color theme="1"/>
      <name val="ＭＳ ゴシック"/>
      <family val="3"/>
      <charset val="128"/>
    </font>
    <font>
      <b/>
      <sz val="20"/>
      <color indexed="81"/>
      <name val="MS P ゴシック"/>
      <family val="3"/>
      <charset val="128"/>
    </font>
    <font>
      <b/>
      <sz val="10"/>
      <color indexed="81"/>
      <name val="MS P ゴシック"/>
      <family val="3"/>
      <charset val="128"/>
    </font>
    <font>
      <sz val="16"/>
      <color theme="1"/>
      <name val="ＭＳ ゴシック"/>
      <family val="3"/>
      <charset val="128"/>
    </font>
    <font>
      <sz val="11"/>
      <color rgb="FFFF0000"/>
      <name val="ＭＳ ゴシック"/>
      <family val="3"/>
      <charset val="128"/>
    </font>
    <font>
      <sz val="16"/>
      <color rgb="FFFF0000"/>
      <name val="ＭＳ ゴシック"/>
      <family val="3"/>
      <charset val="128"/>
    </font>
    <font>
      <sz val="11"/>
      <color theme="0" tint="-0.34998626667073579"/>
      <name val="ＭＳ ゴシック"/>
      <family val="2"/>
      <charset val="128"/>
    </font>
    <font>
      <sz val="11"/>
      <color theme="0" tint="-0.34998626667073579"/>
      <name val="游ゴシック"/>
      <family val="2"/>
      <charset val="128"/>
      <scheme val="minor"/>
    </font>
    <font>
      <sz val="12"/>
      <color theme="0" tint="-0.34998626667073579"/>
      <name val="ＭＳ ゴシック"/>
      <family val="2"/>
      <charset val="128"/>
    </font>
    <font>
      <sz val="9"/>
      <color theme="0" tint="-0.34998626667073579"/>
      <name val="游ゴシック"/>
      <family val="2"/>
      <charset val="128"/>
      <scheme val="minor"/>
    </font>
    <font>
      <sz val="14"/>
      <color rgb="FFFF0000"/>
      <name val="ＭＳ ゴシック"/>
      <family val="3"/>
      <charset val="128"/>
    </font>
    <font>
      <sz val="12"/>
      <color theme="1"/>
      <name val="ＭＳ 明朝"/>
      <family val="1"/>
      <charset val="128"/>
    </font>
    <font>
      <sz val="9"/>
      <color theme="1"/>
      <name val="ＭＳ 明朝"/>
      <family val="1"/>
      <charset val="128"/>
    </font>
    <font>
      <sz val="6"/>
      <name val="游ゴシック"/>
      <family val="3"/>
      <charset val="128"/>
      <scheme val="minor"/>
    </font>
    <font>
      <sz val="12"/>
      <color theme="1"/>
      <name val="ＭＳ ゴシック"/>
      <family val="3"/>
      <charset val="128"/>
    </font>
    <font>
      <b/>
      <sz val="12"/>
      <color theme="1"/>
      <name val="ＭＳ 明朝"/>
      <family val="1"/>
      <charset val="128"/>
    </font>
    <font>
      <sz val="18"/>
      <color theme="1"/>
      <name val="ＭＳ ゴシック"/>
      <family val="3"/>
      <charset val="128"/>
    </font>
    <font>
      <sz val="12"/>
      <color theme="0" tint="-0.249977111117893"/>
      <name val="ＭＳ 明朝"/>
      <family val="1"/>
      <charset val="128"/>
    </font>
    <font>
      <b/>
      <sz val="18"/>
      <color theme="1"/>
      <name val="ＭＳ 明朝"/>
      <family val="1"/>
      <charset val="128"/>
    </font>
    <font>
      <sz val="9"/>
      <color indexed="81"/>
      <name val="MS P ゴシック"/>
      <family val="3"/>
      <charset val="128"/>
    </font>
    <font>
      <sz val="18"/>
      <color theme="1"/>
      <name val="ＭＳ ゴシック"/>
      <family val="2"/>
      <charset val="128"/>
    </font>
    <font>
      <sz val="10"/>
      <color theme="1"/>
      <name val="ＭＳ 明朝"/>
      <family val="1"/>
      <charset val="128"/>
    </font>
    <font>
      <sz val="20"/>
      <color rgb="FFFF0000"/>
      <name val="ＭＳ ゴシック"/>
      <family val="3"/>
      <charset val="128"/>
    </font>
    <font>
      <u/>
      <sz val="12"/>
      <color theme="10"/>
      <name val="ＭＳ ゴシック"/>
      <family val="2"/>
      <charset val="128"/>
    </font>
    <font>
      <u/>
      <sz val="16"/>
      <color theme="10"/>
      <name val="ＭＳ ゴシック"/>
      <family val="2"/>
      <charset val="128"/>
    </font>
    <font>
      <b/>
      <sz val="14"/>
      <color rgb="FFFF0000"/>
      <name val="ＭＳ ゴシック"/>
      <family val="3"/>
      <charset val="128"/>
    </font>
    <font>
      <b/>
      <sz val="12"/>
      <color rgb="FFFF0000"/>
      <name val="ＭＳ ゴシック"/>
      <family val="3"/>
      <charset val="128"/>
    </font>
    <font>
      <sz val="24"/>
      <name val="ＭＳ Ｐゴシック"/>
      <family val="3"/>
      <charset val="128"/>
    </font>
    <font>
      <u/>
      <sz val="16"/>
      <color theme="10"/>
      <name val="ＭＳ ゴシック"/>
      <family val="3"/>
      <charset val="128"/>
    </font>
    <font>
      <sz val="12"/>
      <color theme="0"/>
      <name val="ＭＳ ゴシック"/>
      <family val="2"/>
      <charset val="128"/>
    </font>
    <font>
      <sz val="11"/>
      <color theme="0" tint="-0.34998626667073579"/>
      <name val="游ゴシック"/>
      <family val="3"/>
      <charset val="128"/>
      <scheme val="minor"/>
    </font>
    <font>
      <sz val="11"/>
      <color theme="0"/>
      <name val="游ゴシック"/>
      <family val="3"/>
      <charset val="128"/>
      <scheme val="minor"/>
    </font>
    <font>
      <sz val="12"/>
      <color rgb="FFFF0000"/>
      <name val="ＭＳ ゴシック"/>
      <family val="2"/>
      <charset val="128"/>
    </font>
    <font>
      <sz val="14"/>
      <color theme="1"/>
      <name val="ＭＳ 明朝"/>
      <family val="1"/>
      <charset val="128"/>
    </font>
    <font>
      <sz val="12"/>
      <color theme="1"/>
      <name val="ＭＳ Ｐゴシック"/>
      <family val="3"/>
      <charset val="128"/>
    </font>
    <font>
      <sz val="12"/>
      <color rgb="FFFF0000"/>
      <name val="ＭＳ Ｐゴシック"/>
      <family val="3"/>
      <charset val="128"/>
    </font>
    <font>
      <sz val="11"/>
      <color theme="1"/>
      <name val="游ゴシック"/>
      <family val="2"/>
      <scheme val="minor"/>
    </font>
    <font>
      <sz val="11"/>
      <color theme="1"/>
      <name val="游ゴシック"/>
      <family val="3"/>
      <charset val="128"/>
    </font>
    <font>
      <sz val="12"/>
      <color theme="1"/>
      <name val="游ゴシック"/>
      <family val="3"/>
      <charset val="128"/>
    </font>
    <font>
      <sz val="14"/>
      <color rgb="FFFF0000"/>
      <name val="游ゴシック"/>
      <family val="2"/>
      <charset val="128"/>
      <scheme val="minor"/>
    </font>
  </fonts>
  <fills count="9">
    <fill>
      <patternFill patternType="none"/>
    </fill>
    <fill>
      <patternFill patternType="gray125"/>
    </fill>
    <fill>
      <patternFill patternType="solid">
        <fgColor theme="4"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2" tint="-9.9978637043366805E-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dotted">
        <color auto="1"/>
      </left>
      <right style="medium">
        <color indexed="64"/>
      </right>
      <top style="thin">
        <color indexed="64"/>
      </top>
      <bottom style="thin">
        <color indexed="64"/>
      </bottom>
      <diagonal/>
    </border>
    <border>
      <left style="dotted">
        <color auto="1"/>
      </left>
      <right style="dotted">
        <color auto="1"/>
      </right>
      <top style="thin">
        <color auto="1"/>
      </top>
      <bottom style="thin">
        <color auto="1"/>
      </bottom>
      <diagonal/>
    </border>
    <border>
      <left style="medium">
        <color indexed="64"/>
      </left>
      <right style="dotted">
        <color auto="1"/>
      </right>
      <top style="thin">
        <color indexed="64"/>
      </top>
      <bottom style="thin">
        <color indexed="64"/>
      </bottom>
      <diagonal/>
    </border>
    <border>
      <left style="dotted">
        <color auto="1"/>
      </left>
      <right style="medium">
        <color indexed="64"/>
      </right>
      <top style="medium">
        <color indexed="64"/>
      </top>
      <bottom style="thin">
        <color indexed="64"/>
      </bottom>
      <diagonal/>
    </border>
    <border>
      <left style="dotted">
        <color auto="1"/>
      </left>
      <right style="dotted">
        <color auto="1"/>
      </right>
      <top style="medium">
        <color indexed="64"/>
      </top>
      <bottom style="thin">
        <color indexed="64"/>
      </bottom>
      <diagonal/>
    </border>
    <border>
      <left style="medium">
        <color indexed="64"/>
      </left>
      <right style="dotted">
        <color auto="1"/>
      </right>
      <top style="medium">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5">
    <xf numFmtId="0" fontId="0" fillId="0" borderId="0">
      <alignment vertical="center"/>
    </xf>
    <xf numFmtId="38" fontId="4" fillId="0" borderId="0" applyFont="0" applyFill="0" applyBorder="0" applyAlignment="0" applyProtection="0">
      <alignment vertical="center"/>
    </xf>
    <xf numFmtId="0" fontId="6" fillId="0" borderId="0">
      <alignment vertical="center"/>
    </xf>
    <xf numFmtId="0" fontId="36" fillId="0" borderId="0" applyNumberFormat="0" applyFill="0" applyBorder="0" applyAlignment="0" applyProtection="0">
      <alignment vertical="center"/>
    </xf>
    <xf numFmtId="0" fontId="49" fillId="0" borderId="0"/>
  </cellStyleXfs>
  <cellXfs count="34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3" fillId="0" borderId="3"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wrapText="1"/>
    </xf>
    <xf numFmtId="0" fontId="2" fillId="0" borderId="3" xfId="0" applyFont="1" applyBorder="1">
      <alignment vertical="center"/>
    </xf>
    <xf numFmtId="176" fontId="2" fillId="0" borderId="0" xfId="0" applyNumberFormat="1" applyFont="1" applyAlignment="1">
      <alignment horizontal="center" vertical="center"/>
    </xf>
    <xf numFmtId="0" fontId="2" fillId="0" borderId="0" xfId="0" applyFont="1" applyAlignment="1">
      <alignment horizontal="left" vertical="center" wrapText="1"/>
    </xf>
    <xf numFmtId="0" fontId="6" fillId="0" borderId="0" xfId="2">
      <alignment vertical="center"/>
    </xf>
    <xf numFmtId="0" fontId="0" fillId="0" borderId="0" xfId="2" applyFont="1">
      <alignment vertical="center"/>
    </xf>
    <xf numFmtId="0" fontId="9" fillId="0" borderId="0" xfId="2" applyFont="1" applyAlignment="1">
      <alignment horizontal="right" vertical="center"/>
    </xf>
    <xf numFmtId="0" fontId="0" fillId="0" borderId="0" xfId="0" applyAlignment="1">
      <alignment horizontal="right" vertical="center"/>
    </xf>
    <xf numFmtId="38" fontId="2" fillId="0" borderId="0" xfId="1" applyFont="1" applyFill="1" applyBorder="1" applyAlignment="1">
      <alignment horizontal="center" vertical="center"/>
    </xf>
    <xf numFmtId="0" fontId="5" fillId="0" borderId="0" xfId="0" applyFont="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pplyProtection="1">
      <alignment horizontal="center" vertical="center"/>
      <protection locked="0"/>
    </xf>
    <xf numFmtId="0" fontId="2" fillId="0" borderId="0" xfId="0" applyFont="1" applyAlignment="1">
      <alignment horizontal="left" vertical="center" indent="1"/>
    </xf>
    <xf numFmtId="0" fontId="2" fillId="3" borderId="1"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3" fillId="0" borderId="0" xfId="0" applyFont="1">
      <alignment vertical="center"/>
    </xf>
    <xf numFmtId="38" fontId="3" fillId="0" borderId="0" xfId="1" applyFont="1">
      <alignment vertical="center"/>
    </xf>
    <xf numFmtId="38" fontId="3" fillId="0" borderId="8" xfId="1" applyFont="1" applyBorder="1" applyAlignment="1">
      <alignment horizontal="center" vertical="center"/>
    </xf>
    <xf numFmtId="0" fontId="3" fillId="0" borderId="0" xfId="0" applyFont="1" applyAlignment="1">
      <alignment horizontal="center" vertical="center"/>
    </xf>
    <xf numFmtId="38" fontId="3" fillId="0" borderId="13" xfId="0" applyNumberFormat="1" applyFont="1" applyBorder="1">
      <alignment vertical="center"/>
    </xf>
    <xf numFmtId="180" fontId="3" fillId="0" borderId="17" xfId="0" applyNumberFormat="1" applyFont="1" applyBorder="1">
      <alignment vertical="center"/>
    </xf>
    <xf numFmtId="0" fontId="3" fillId="0" borderId="9" xfId="0" applyFont="1" applyBorder="1" applyAlignment="1">
      <alignment horizontal="center" vertical="center"/>
    </xf>
    <xf numFmtId="38" fontId="3" fillId="0" borderId="21" xfId="1" applyFont="1" applyBorder="1">
      <alignment vertical="center"/>
    </xf>
    <xf numFmtId="38" fontId="3" fillId="0" borderId="25" xfId="1" applyFont="1" applyBorder="1">
      <alignment vertical="center"/>
    </xf>
    <xf numFmtId="38" fontId="3" fillId="0" borderId="29" xfId="1" applyFont="1" applyBorder="1">
      <alignment vertical="center"/>
    </xf>
    <xf numFmtId="38" fontId="3" fillId="0" borderId="33" xfId="1" applyFont="1" applyBorder="1">
      <alignment vertical="center"/>
    </xf>
    <xf numFmtId="0" fontId="16" fillId="0" borderId="0" xfId="0" applyFont="1">
      <alignment vertical="center"/>
    </xf>
    <xf numFmtId="178" fontId="16" fillId="0" borderId="0" xfId="0" applyNumberFormat="1" applyFont="1" applyAlignment="1">
      <alignment horizontal="right" vertical="center"/>
    </xf>
    <xf numFmtId="38" fontId="17" fillId="0" borderId="33" xfId="1" applyFont="1" applyBorder="1">
      <alignment vertical="center"/>
    </xf>
    <xf numFmtId="38" fontId="17" fillId="0" borderId="25" xfId="1" applyFont="1" applyBorder="1">
      <alignment vertical="center"/>
    </xf>
    <xf numFmtId="38" fontId="17" fillId="0" borderId="21" xfId="1" applyFont="1" applyBorder="1">
      <alignment vertical="center"/>
    </xf>
    <xf numFmtId="0" fontId="16" fillId="0" borderId="0" xfId="0" applyFont="1" applyAlignment="1">
      <alignment horizontal="left"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1" xfId="0" applyBorder="1" applyAlignment="1">
      <alignment horizontal="center" vertical="center"/>
    </xf>
    <xf numFmtId="0" fontId="3" fillId="0" borderId="0" xfId="0" applyFont="1" applyAlignment="1">
      <alignment horizontal="right" vertical="center"/>
    </xf>
    <xf numFmtId="38" fontId="3" fillId="0" borderId="46" xfId="1" applyFont="1" applyBorder="1">
      <alignment vertical="center"/>
    </xf>
    <xf numFmtId="38" fontId="3" fillId="0" borderId="47" xfId="1" applyFont="1" applyBorder="1">
      <alignment vertical="center"/>
    </xf>
    <xf numFmtId="38" fontId="3" fillId="0" borderId="55" xfId="0" applyNumberFormat="1" applyFont="1" applyBorder="1">
      <alignment vertical="center"/>
    </xf>
    <xf numFmtId="38" fontId="3" fillId="0" borderId="58" xfId="1" applyFont="1" applyBorder="1">
      <alignment vertical="center"/>
    </xf>
    <xf numFmtId="38" fontId="3" fillId="0" borderId="59" xfId="1" applyFont="1" applyBorder="1">
      <alignment vertical="center"/>
    </xf>
    <xf numFmtId="38" fontId="17" fillId="0" borderId="29" xfId="1" applyFont="1" applyBorder="1">
      <alignment vertical="center"/>
    </xf>
    <xf numFmtId="38" fontId="17" fillId="0" borderId="47" xfId="1" applyFont="1" applyBorder="1">
      <alignment vertical="center"/>
    </xf>
    <xf numFmtId="38" fontId="17" fillId="0" borderId="46" xfId="1" applyFont="1" applyBorder="1">
      <alignment vertical="center"/>
    </xf>
    <xf numFmtId="38" fontId="3" fillId="0" borderId="57" xfId="1" applyFont="1" applyBorder="1">
      <alignment vertical="center"/>
    </xf>
    <xf numFmtId="178" fontId="16" fillId="0" borderId="0" xfId="0" applyNumberFormat="1" applyFont="1" applyAlignment="1">
      <alignment horizontal="left" vertical="center" indent="5"/>
    </xf>
    <xf numFmtId="0" fontId="19" fillId="0" borderId="0" xfId="0" applyFont="1">
      <alignment vertical="center"/>
    </xf>
    <xf numFmtId="0" fontId="20" fillId="0" borderId="0" xfId="2" applyFont="1">
      <alignment vertical="center"/>
    </xf>
    <xf numFmtId="0" fontId="21" fillId="0" borderId="0" xfId="0" applyFont="1">
      <alignment vertical="center"/>
    </xf>
    <xf numFmtId="0" fontId="21" fillId="0" borderId="0" xfId="2" applyFont="1">
      <alignment vertical="center"/>
    </xf>
    <xf numFmtId="0" fontId="22" fillId="0" borderId="0" xfId="2" applyFont="1" applyAlignment="1">
      <alignment horizontal="right" vertical="center"/>
    </xf>
    <xf numFmtId="0" fontId="21" fillId="0" borderId="0" xfId="0" applyFont="1" applyAlignment="1">
      <alignment horizontal="right" vertical="center"/>
    </xf>
    <xf numFmtId="0" fontId="24" fillId="0" borderId="0" xfId="2" applyFont="1">
      <alignment vertical="center"/>
    </xf>
    <xf numFmtId="49" fontId="24" fillId="0" borderId="0" xfId="2" applyNumberFormat="1" applyFont="1">
      <alignment vertical="center"/>
    </xf>
    <xf numFmtId="0" fontId="24" fillId="0" borderId="0" xfId="2" applyFont="1" applyAlignment="1"/>
    <xf numFmtId="0" fontId="24" fillId="0" borderId="0" xfId="2" applyFont="1" applyAlignment="1">
      <alignment horizontal="left"/>
    </xf>
    <xf numFmtId="0" fontId="30" fillId="0" borderId="9" xfId="2" applyFont="1" applyBorder="1">
      <alignment vertical="center"/>
    </xf>
    <xf numFmtId="0" fontId="24" fillId="0" borderId="0" xfId="2" applyFont="1" applyAlignment="1">
      <alignment horizontal="distributed" vertical="center" indent="1"/>
    </xf>
    <xf numFmtId="0" fontId="28" fillId="0" borderId="0" xfId="2" applyFont="1">
      <alignment vertical="center"/>
    </xf>
    <xf numFmtId="0" fontId="31" fillId="0" borderId="0" xfId="2" applyFont="1" applyAlignment="1">
      <alignment horizontal="center" vertical="center"/>
    </xf>
    <xf numFmtId="0" fontId="0" fillId="0" borderId="0" xfId="0" applyAlignment="1">
      <alignment horizontal="left" vertical="center"/>
    </xf>
    <xf numFmtId="0" fontId="24" fillId="0" borderId="0" xfId="0" applyFont="1">
      <alignment vertical="center"/>
    </xf>
    <xf numFmtId="0" fontId="35" fillId="0" borderId="0" xfId="0" applyFont="1">
      <alignment vertical="center"/>
    </xf>
    <xf numFmtId="0" fontId="16" fillId="0" borderId="38" xfId="0" applyFont="1" applyBorder="1">
      <alignment vertical="center"/>
    </xf>
    <xf numFmtId="0" fontId="16" fillId="0" borderId="54" xfId="0" applyFont="1" applyBorder="1">
      <alignment vertical="center"/>
    </xf>
    <xf numFmtId="0" fontId="16" fillId="0" borderId="39" xfId="0" applyFont="1" applyBorder="1">
      <alignment vertical="center"/>
    </xf>
    <xf numFmtId="0" fontId="16" fillId="0" borderId="37" xfId="0" applyFont="1" applyBorder="1">
      <alignment vertical="center"/>
    </xf>
    <xf numFmtId="0" fontId="16" fillId="0" borderId="40" xfId="0" applyFont="1" applyBorder="1">
      <alignment vertical="center"/>
    </xf>
    <xf numFmtId="0" fontId="23" fillId="0" borderId="0" xfId="0" applyFont="1">
      <alignment vertical="center"/>
    </xf>
    <xf numFmtId="0" fontId="13" fillId="0" borderId="0" xfId="0" applyFont="1">
      <alignment vertical="center"/>
    </xf>
    <xf numFmtId="0" fontId="16" fillId="0" borderId="41" xfId="0" applyFont="1" applyBorder="1">
      <alignment vertical="center"/>
    </xf>
    <xf numFmtId="0" fontId="16" fillId="0" borderId="9" xfId="0" applyFont="1" applyBorder="1">
      <alignment vertical="center"/>
    </xf>
    <xf numFmtId="0" fontId="16" fillId="0" borderId="42" xfId="0" applyFont="1" applyBorder="1">
      <alignment vertical="center"/>
    </xf>
    <xf numFmtId="0" fontId="23" fillId="0" borderId="37" xfId="0" applyFont="1" applyBorder="1">
      <alignment vertical="center"/>
    </xf>
    <xf numFmtId="0" fontId="37" fillId="0" borderId="0" xfId="3" applyFont="1">
      <alignment vertical="center"/>
    </xf>
    <xf numFmtId="0" fontId="37" fillId="0" borderId="0" xfId="3" applyFont="1" applyFill="1">
      <alignment vertical="center"/>
    </xf>
    <xf numFmtId="0" fontId="16" fillId="0" borderId="37" xfId="0" applyFont="1" applyBorder="1" applyAlignment="1">
      <alignment horizontal="left" vertical="center" indent="1"/>
    </xf>
    <xf numFmtId="0" fontId="38" fillId="0" borderId="0" xfId="0" applyFont="1" applyAlignment="1">
      <alignment horizontal="left" vertical="center"/>
    </xf>
    <xf numFmtId="0" fontId="39" fillId="0" borderId="0" xfId="0" applyFont="1">
      <alignment vertical="center"/>
    </xf>
    <xf numFmtId="0" fontId="0" fillId="0" borderId="0" xfId="0" applyAlignment="1"/>
    <xf numFmtId="0" fontId="0" fillId="0" borderId="0" xfId="0" applyAlignment="1">
      <alignment horizontal="center"/>
    </xf>
    <xf numFmtId="0" fontId="0" fillId="0" borderId="0" xfId="0" applyAlignment="1">
      <alignment horizontal="right"/>
    </xf>
    <xf numFmtId="0" fontId="0" fillId="0" borderId="1" xfId="0" applyBorder="1" applyAlignment="1">
      <alignment horizontal="center" vertical="center" shrinkToFit="1"/>
    </xf>
    <xf numFmtId="0" fontId="0" fillId="0" borderId="75" xfId="0" applyBorder="1" applyAlignment="1">
      <alignment horizontal="center" vertical="center"/>
    </xf>
    <xf numFmtId="0" fontId="0" fillId="0" borderId="67" xfId="0" applyBorder="1" applyAlignment="1">
      <alignment horizontal="center" vertical="center"/>
    </xf>
    <xf numFmtId="0" fontId="0" fillId="0" borderId="76" xfId="0" applyBorder="1" applyAlignment="1">
      <alignment horizontal="center" vertical="center"/>
    </xf>
    <xf numFmtId="0" fontId="43" fillId="0" borderId="0" xfId="2" applyFont="1">
      <alignment vertical="center"/>
    </xf>
    <xf numFmtId="0" fontId="42" fillId="0" borderId="0" xfId="0" applyFont="1">
      <alignment vertical="center"/>
    </xf>
    <xf numFmtId="0" fontId="44" fillId="0" borderId="0" xfId="2" applyFont="1">
      <alignment vertical="center"/>
    </xf>
    <xf numFmtId="183" fontId="0" fillId="0" borderId="0" xfId="0" applyNumberFormat="1">
      <alignment vertical="center"/>
    </xf>
    <xf numFmtId="38" fontId="0" fillId="0" borderId="0" xfId="1" applyFont="1">
      <alignment vertical="center"/>
    </xf>
    <xf numFmtId="0" fontId="5" fillId="0" borderId="1" xfId="0" applyFont="1" applyBorder="1" applyAlignment="1">
      <alignment horizontal="center" vertical="center"/>
    </xf>
    <xf numFmtId="0" fontId="24" fillId="0" borderId="0" xfId="0" applyFont="1" applyAlignment="1">
      <alignment horizontal="right" vertical="center"/>
    </xf>
    <xf numFmtId="0" fontId="24" fillId="0" borderId="0" xfId="0" applyFont="1" applyAlignment="1">
      <alignment horizontal="left" vertical="center" indent="1"/>
    </xf>
    <xf numFmtId="0" fontId="5" fillId="0" borderId="1" xfId="0" applyFont="1" applyBorder="1" applyAlignment="1">
      <alignment horizontal="center" vertical="center" wrapText="1"/>
    </xf>
    <xf numFmtId="0" fontId="45" fillId="0" borderId="0" xfId="0" applyFont="1">
      <alignment vertical="center"/>
    </xf>
    <xf numFmtId="0" fontId="41" fillId="0" borderId="0" xfId="3" applyFont="1" applyAlignment="1">
      <alignment horizontal="left" vertical="center"/>
    </xf>
    <xf numFmtId="0" fontId="37" fillId="0" borderId="0" xfId="3" applyFont="1" applyAlignment="1">
      <alignment horizontal="left" vertical="center"/>
    </xf>
    <xf numFmtId="0" fontId="13" fillId="6" borderId="67" xfId="2" applyFont="1" applyFill="1" applyBorder="1" applyAlignment="1" applyProtection="1">
      <alignment horizontal="center" vertical="center"/>
      <protection locked="0"/>
    </xf>
    <xf numFmtId="0" fontId="13" fillId="6" borderId="66" xfId="2" applyFont="1" applyFill="1" applyBorder="1" applyAlignment="1" applyProtection="1">
      <alignment horizontal="center" vertical="center"/>
      <protection locked="0"/>
    </xf>
    <xf numFmtId="0" fontId="13" fillId="6" borderId="68" xfId="2" applyFont="1" applyFill="1" applyBorder="1" applyAlignment="1" applyProtection="1">
      <alignment horizontal="center" vertical="center"/>
      <protection locked="0"/>
    </xf>
    <xf numFmtId="0" fontId="47" fillId="0" borderId="0" xfId="0" applyFont="1" applyAlignment="1">
      <alignment vertical="center" wrapText="1"/>
    </xf>
    <xf numFmtId="0" fontId="50" fillId="0" borderId="0" xfId="4" applyFont="1"/>
    <xf numFmtId="0" fontId="50" fillId="0" borderId="0" xfId="4" applyFont="1" applyAlignment="1">
      <alignment horizontal="right"/>
    </xf>
    <xf numFmtId="0" fontId="51" fillId="0" borderId="0" xfId="0" applyFont="1" applyAlignment="1">
      <alignment vertical="center" wrapText="1"/>
    </xf>
    <xf numFmtId="0" fontId="51" fillId="0" borderId="0" xfId="4" applyFont="1" applyAlignment="1">
      <alignment vertical="center"/>
    </xf>
    <xf numFmtId="0" fontId="51" fillId="0" borderId="0" xfId="4" applyFont="1"/>
    <xf numFmtId="0" fontId="52" fillId="0" borderId="0" xfId="2" applyFont="1">
      <alignment vertical="center"/>
    </xf>
    <xf numFmtId="179" fontId="24" fillId="0" borderId="0" xfId="0" applyNumberFormat="1" applyFont="1">
      <alignment vertical="center"/>
    </xf>
    <xf numFmtId="0" fontId="46" fillId="0" borderId="0" xfId="0" applyFont="1" applyAlignment="1">
      <alignment horizontal="right" vertical="center"/>
    </xf>
    <xf numFmtId="0" fontId="23" fillId="0" borderId="0" xfId="0" applyFont="1" applyAlignment="1">
      <alignment horizontal="left" vertical="center"/>
    </xf>
    <xf numFmtId="0" fontId="41" fillId="0" borderId="0" xfId="3" applyFont="1" applyAlignment="1">
      <alignment horizontal="left" vertical="center"/>
    </xf>
    <xf numFmtId="0" fontId="37" fillId="0" borderId="0" xfId="3"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center" vertical="center"/>
    </xf>
    <xf numFmtId="0" fontId="13" fillId="0" borderId="0" xfId="0" applyFont="1" applyAlignment="1">
      <alignment horizontal="center" vertical="center"/>
    </xf>
    <xf numFmtId="0" fontId="2" fillId="2" borderId="0" xfId="0" applyFont="1" applyFill="1" applyAlignment="1" applyProtection="1">
      <alignment horizontal="left" vertical="center" wrapText="1"/>
      <protection locked="0"/>
    </xf>
    <xf numFmtId="0" fontId="2" fillId="0" borderId="0" xfId="0" applyFont="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77" fontId="2" fillId="0" borderId="1" xfId="0" applyNumberFormat="1" applyFont="1" applyBorder="1" applyAlignment="1">
      <alignment horizontal="right" vertical="center"/>
    </xf>
    <xf numFmtId="0" fontId="2" fillId="2" borderId="1" xfId="0" applyFont="1" applyFill="1" applyBorder="1" applyAlignment="1" applyProtection="1">
      <alignment horizontal="center" vertical="center"/>
      <protection locked="0"/>
    </xf>
    <xf numFmtId="38" fontId="2" fillId="0" borderId="1" xfId="1" applyFont="1" applyFill="1" applyBorder="1" applyAlignment="1">
      <alignment horizontal="right"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177" fontId="2" fillId="2" borderId="1" xfId="1" applyNumberFormat="1" applyFont="1" applyFill="1" applyBorder="1" applyAlignment="1" applyProtection="1">
      <alignment horizontal="right" vertical="center"/>
      <protection locked="0"/>
    </xf>
    <xf numFmtId="177" fontId="2" fillId="2" borderId="2" xfId="1" applyNumberFormat="1" applyFont="1" applyFill="1" applyBorder="1" applyAlignment="1" applyProtection="1">
      <alignment horizontal="right" vertical="center"/>
      <protection locked="0"/>
    </xf>
    <xf numFmtId="177" fontId="2" fillId="2" borderId="3" xfId="1" applyNumberFormat="1" applyFont="1" applyFill="1" applyBorder="1" applyAlignment="1" applyProtection="1">
      <alignment horizontal="right" vertical="center"/>
      <protection locked="0"/>
    </xf>
    <xf numFmtId="177" fontId="2" fillId="2" borderId="4" xfId="1" applyNumberFormat="1" applyFont="1" applyFill="1" applyBorder="1" applyAlignment="1" applyProtection="1">
      <alignment horizontal="right" vertical="center"/>
      <protection locked="0"/>
    </xf>
    <xf numFmtId="0" fontId="2" fillId="0" borderId="2" xfId="0" applyFont="1" applyBorder="1" applyAlignment="1">
      <alignment horizontal="center" vertical="center" wrapText="1" shrinkToFit="1"/>
    </xf>
    <xf numFmtId="0" fontId="2" fillId="0" borderId="4"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39" fillId="0" borderId="37" xfId="0" applyFont="1" applyBorder="1" applyAlignment="1">
      <alignment horizontal="left" vertical="center" wrapText="1"/>
    </xf>
    <xf numFmtId="0" fontId="39" fillId="0" borderId="0" xfId="0" applyFont="1" applyAlignment="1">
      <alignment horizontal="left" vertical="center"/>
    </xf>
    <xf numFmtId="176" fontId="2" fillId="2" borderId="0" xfId="0" applyNumberFormat="1" applyFont="1" applyFill="1" applyAlignment="1" applyProtection="1">
      <alignment horizontal="center" vertical="center"/>
      <protection locked="0"/>
    </xf>
    <xf numFmtId="178" fontId="2" fillId="2" borderId="1" xfId="0" applyNumberFormat="1" applyFont="1" applyFill="1" applyBorder="1" applyAlignment="1" applyProtection="1">
      <alignment horizontal="center" vertical="center"/>
      <protection locked="0"/>
    </xf>
    <xf numFmtId="0" fontId="3" fillId="0" borderId="1" xfId="0" applyFont="1" applyBorder="1" applyAlignment="1">
      <alignment horizontal="center" vertical="center"/>
    </xf>
    <xf numFmtId="0" fontId="2" fillId="2" borderId="1" xfId="0" applyFont="1" applyFill="1" applyBorder="1" applyAlignment="1">
      <alignment horizontal="center" vertical="center"/>
    </xf>
    <xf numFmtId="38" fontId="2" fillId="0" borderId="1" xfId="1" applyFont="1" applyFill="1" applyBorder="1" applyAlignment="1">
      <alignment horizontal="center" vertical="center"/>
    </xf>
    <xf numFmtId="177" fontId="2" fillId="2" borderId="2" xfId="1" applyNumberFormat="1" applyFont="1" applyFill="1" applyBorder="1" applyAlignment="1">
      <alignment horizontal="center" vertical="center"/>
    </xf>
    <xf numFmtId="177" fontId="2" fillId="2" borderId="3" xfId="1" applyNumberFormat="1" applyFont="1" applyFill="1" applyBorder="1" applyAlignment="1">
      <alignment horizontal="center" vertical="center"/>
    </xf>
    <xf numFmtId="177" fontId="2" fillId="2" borderId="4" xfId="1" applyNumberFormat="1" applyFont="1" applyFill="1" applyBorder="1" applyAlignment="1">
      <alignment horizontal="center" vertical="center"/>
    </xf>
    <xf numFmtId="177" fontId="2" fillId="2" borderId="1" xfId="1" applyNumberFormat="1" applyFont="1" applyFill="1" applyBorder="1" applyAlignment="1">
      <alignment horizontal="center" vertical="center"/>
    </xf>
    <xf numFmtId="177" fontId="2" fillId="0" borderId="1" xfId="0" applyNumberFormat="1" applyFont="1" applyBorder="1" applyAlignment="1">
      <alignment horizontal="center" vertical="center"/>
    </xf>
    <xf numFmtId="178" fontId="2" fillId="2" borderId="1" xfId="0" applyNumberFormat="1" applyFont="1" applyFill="1" applyBorder="1" applyAlignment="1">
      <alignment horizontal="center" vertical="center"/>
    </xf>
    <xf numFmtId="0" fontId="2" fillId="2" borderId="0" xfId="0" applyFont="1" applyFill="1" applyAlignment="1">
      <alignment horizontal="left" vertical="center" wrapText="1"/>
    </xf>
    <xf numFmtId="176" fontId="2" fillId="2" borderId="0" xfId="0" applyNumberFormat="1" applyFont="1" applyFill="1" applyAlignment="1">
      <alignment horizontal="center" vertical="center"/>
    </xf>
    <xf numFmtId="0" fontId="0" fillId="0" borderId="37" xfId="0" applyBorder="1" applyAlignment="1">
      <alignment horizontal="left" vertical="center"/>
    </xf>
    <xf numFmtId="0" fontId="0" fillId="0" borderId="40" xfId="0" applyBorder="1" applyAlignment="1">
      <alignment horizontal="left" vertical="center"/>
    </xf>
    <xf numFmtId="0" fontId="0" fillId="0" borderId="41" xfId="0" applyBorder="1" applyAlignment="1">
      <alignment horizontal="left" vertical="center"/>
    </xf>
    <xf numFmtId="0" fontId="0" fillId="0" borderId="42" xfId="0" applyBorder="1" applyAlignment="1">
      <alignment horizontal="left" vertical="center"/>
    </xf>
    <xf numFmtId="0" fontId="0" fillId="0" borderId="38" xfId="0" applyBorder="1" applyAlignment="1">
      <alignment horizontal="left" vertical="center"/>
    </xf>
    <xf numFmtId="0" fontId="0" fillId="0" borderId="39" xfId="0" applyBorder="1" applyAlignment="1">
      <alignment horizontal="left" vertical="center"/>
    </xf>
    <xf numFmtId="0" fontId="3" fillId="0" borderId="9" xfId="0" applyFont="1" applyBorder="1" applyAlignment="1">
      <alignment horizontal="center" vertical="center"/>
    </xf>
    <xf numFmtId="0" fontId="0" fillId="0" borderId="1" xfId="0" applyBorder="1" applyAlignment="1">
      <alignment horizontal="center" vertical="center"/>
    </xf>
    <xf numFmtId="0" fontId="27" fillId="0" borderId="9" xfId="2" applyFont="1" applyBorder="1" applyAlignment="1">
      <alignment horizontal="left" vertical="center" shrinkToFit="1"/>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24" fillId="6" borderId="2" xfId="0" applyFont="1" applyFill="1" applyBorder="1" applyProtection="1">
      <alignment vertical="center"/>
      <protection locked="0"/>
    </xf>
    <xf numFmtId="0" fontId="24" fillId="6" borderId="3" xfId="0" applyFont="1" applyFill="1" applyBorder="1" applyProtection="1">
      <alignment vertical="center"/>
      <protection locked="0"/>
    </xf>
    <xf numFmtId="0" fontId="24" fillId="6" borderId="4" xfId="0" applyFont="1" applyFill="1" applyBorder="1" applyProtection="1">
      <alignment vertical="center"/>
      <protection locked="0"/>
    </xf>
    <xf numFmtId="0" fontId="34" fillId="0" borderId="1" xfId="0" applyFont="1" applyBorder="1" applyAlignment="1">
      <alignment horizontal="center" vertical="center"/>
    </xf>
    <xf numFmtId="0" fontId="24" fillId="6" borderId="2" xfId="0" applyFont="1" applyFill="1" applyBorder="1" applyAlignment="1" applyProtection="1">
      <alignment horizontal="center" vertical="center"/>
      <protection locked="0"/>
    </xf>
    <xf numFmtId="0" fontId="24" fillId="6" borderId="3" xfId="0" applyFont="1" applyFill="1" applyBorder="1" applyAlignment="1" applyProtection="1">
      <alignment horizontal="center" vertical="center"/>
      <protection locked="0"/>
    </xf>
    <xf numFmtId="0" fontId="24" fillId="6" borderId="4" xfId="0" applyFont="1" applyFill="1" applyBorder="1" applyAlignment="1" applyProtection="1">
      <alignment horizontal="center" vertical="center"/>
      <protection locked="0"/>
    </xf>
    <xf numFmtId="0" fontId="28" fillId="0" borderId="9" xfId="2" applyFont="1" applyBorder="1" applyAlignment="1">
      <alignment horizontal="distributed" vertical="center" indent="1"/>
    </xf>
    <xf numFmtId="0" fontId="25" fillId="0" borderId="0" xfId="2" applyFont="1" applyAlignment="1">
      <alignment horizontal="left"/>
    </xf>
    <xf numFmtId="0" fontId="28" fillId="0" borderId="48" xfId="2" applyFont="1" applyBorder="1" applyAlignment="1">
      <alignment horizontal="center" vertical="distributed" textRotation="255" justifyLastLine="1"/>
    </xf>
    <xf numFmtId="0" fontId="28" fillId="0" borderId="72" xfId="2" applyFont="1" applyBorder="1" applyAlignment="1">
      <alignment horizontal="center" vertical="distributed" textRotation="255" justifyLastLine="1"/>
    </xf>
    <xf numFmtId="0" fontId="28" fillId="0" borderId="50" xfId="2" applyFont="1" applyBorder="1" applyAlignment="1">
      <alignment horizontal="center" vertical="distributed" textRotation="255" justifyLastLine="1"/>
    </xf>
    <xf numFmtId="0" fontId="28" fillId="0" borderId="65" xfId="2" applyFont="1" applyBorder="1" applyAlignment="1">
      <alignment horizontal="center" vertical="distributed" textRotation="255" justifyLastLine="1"/>
    </xf>
    <xf numFmtId="0" fontId="28" fillId="0" borderId="51" xfId="2" applyFont="1" applyBorder="1" applyAlignment="1">
      <alignment horizontal="center" vertical="distributed" textRotation="255" justifyLastLine="1"/>
    </xf>
    <xf numFmtId="0" fontId="28" fillId="0" borderId="63" xfId="2" applyFont="1" applyBorder="1" applyAlignment="1">
      <alignment horizontal="center" vertical="distributed" textRotation="255" justifyLastLine="1"/>
    </xf>
    <xf numFmtId="0" fontId="28" fillId="0" borderId="71" xfId="2" applyFont="1" applyBorder="1" applyAlignment="1">
      <alignment horizontal="distributed" vertical="center" justifyLastLine="1"/>
    </xf>
    <xf numFmtId="0" fontId="28" fillId="0" borderId="70" xfId="2" applyFont="1" applyBorder="1" applyAlignment="1">
      <alignment horizontal="distributed" vertical="center" justifyLastLine="1"/>
    </xf>
    <xf numFmtId="0" fontId="28" fillId="0" borderId="69" xfId="2" applyFont="1" applyBorder="1" applyAlignment="1">
      <alignment horizontal="distributed" vertical="center" justifyLastLine="1"/>
    </xf>
    <xf numFmtId="0" fontId="27" fillId="6" borderId="50" xfId="2" applyFont="1" applyFill="1" applyBorder="1" applyAlignment="1" applyProtection="1">
      <alignment horizontal="center" vertical="center"/>
      <protection locked="0"/>
    </xf>
    <xf numFmtId="0" fontId="27" fillId="6" borderId="0" xfId="2" applyFont="1" applyFill="1" applyAlignment="1" applyProtection="1">
      <alignment horizontal="center" vertical="center"/>
      <protection locked="0"/>
    </xf>
    <xf numFmtId="0" fontId="27" fillId="6" borderId="65" xfId="2" applyFont="1" applyFill="1" applyBorder="1" applyAlignment="1" applyProtection="1">
      <alignment horizontal="center" vertical="center"/>
      <protection locked="0"/>
    </xf>
    <xf numFmtId="0" fontId="27" fillId="6" borderId="62" xfId="2" applyFont="1" applyFill="1" applyBorder="1" applyAlignment="1" applyProtection="1">
      <alignment horizontal="left" vertical="center" indent="1" shrinkToFit="1"/>
      <protection locked="0"/>
    </xf>
    <xf numFmtId="0" fontId="27" fillId="6" borderId="11" xfId="2" applyFont="1" applyFill="1" applyBorder="1" applyAlignment="1" applyProtection="1">
      <alignment horizontal="left" vertical="center" indent="1" shrinkToFit="1"/>
      <protection locked="0"/>
    </xf>
    <xf numFmtId="0" fontId="27" fillId="6" borderId="61" xfId="2" applyFont="1" applyFill="1" applyBorder="1" applyAlignment="1" applyProtection="1">
      <alignment horizontal="left" vertical="center" indent="1" shrinkToFit="1"/>
      <protection locked="0"/>
    </xf>
    <xf numFmtId="0" fontId="25" fillId="0" borderId="60" xfId="2" applyFont="1" applyBorder="1" applyAlignment="1">
      <alignment horizontal="left"/>
    </xf>
    <xf numFmtId="0" fontId="25" fillId="0" borderId="0" xfId="2" applyFont="1" applyAlignment="1">
      <alignment horizontal="left" vertical="center"/>
    </xf>
    <xf numFmtId="0" fontId="28" fillId="0" borderId="53" xfId="2" applyFont="1" applyBorder="1" applyAlignment="1">
      <alignment horizontal="center" vertical="center"/>
    </xf>
    <xf numFmtId="0" fontId="28" fillId="0" borderId="6" xfId="2" applyFont="1" applyBorder="1" applyAlignment="1">
      <alignment horizontal="center" vertical="center"/>
    </xf>
    <xf numFmtId="0" fontId="28" fillId="0" borderId="64" xfId="2" applyFont="1" applyBorder="1" applyAlignment="1">
      <alignment horizontal="center" vertical="center"/>
    </xf>
    <xf numFmtId="0" fontId="27" fillId="6" borderId="9" xfId="2" applyFont="1" applyFill="1" applyBorder="1" applyAlignment="1" applyProtection="1">
      <alignment horizontal="left" vertical="center" shrinkToFit="1"/>
      <protection locked="0"/>
    </xf>
    <xf numFmtId="0" fontId="28" fillId="0" borderId="14" xfId="2" applyFont="1" applyBorder="1" applyAlignment="1">
      <alignment horizontal="distributed" vertical="center" justifyLastLine="1"/>
    </xf>
    <xf numFmtId="0" fontId="28" fillId="0" borderId="15" xfId="2" applyFont="1" applyBorder="1" applyAlignment="1">
      <alignment horizontal="distributed" vertical="center" justifyLastLine="1"/>
    </xf>
    <xf numFmtId="0" fontId="28" fillId="0" borderId="16" xfId="2" applyFont="1" applyBorder="1" applyAlignment="1">
      <alignment horizontal="distributed" vertical="center" justifyLastLine="1"/>
    </xf>
    <xf numFmtId="181" fontId="29" fillId="6" borderId="74" xfId="2" applyNumberFormat="1" applyFont="1" applyFill="1" applyBorder="1" applyAlignment="1" applyProtection="1">
      <alignment horizontal="center" vertical="center"/>
      <protection locked="0"/>
    </xf>
    <xf numFmtId="181" fontId="29" fillId="6" borderId="15" xfId="2" applyNumberFormat="1" applyFont="1" applyFill="1" applyBorder="1" applyAlignment="1" applyProtection="1">
      <alignment horizontal="center" vertical="center"/>
      <protection locked="0"/>
    </xf>
    <xf numFmtId="181" fontId="29" fillId="6" borderId="73" xfId="2" applyNumberFormat="1" applyFont="1" applyFill="1" applyBorder="1" applyAlignment="1" applyProtection="1">
      <alignment horizontal="center" vertical="center"/>
      <protection locked="0"/>
    </xf>
    <xf numFmtId="0" fontId="28" fillId="0" borderId="9" xfId="2" applyFont="1" applyBorder="1" applyAlignment="1">
      <alignment horizontal="distributed" vertical="center" justifyLastLine="1"/>
    </xf>
    <xf numFmtId="0" fontId="28" fillId="0" borderId="53" xfId="2" applyFont="1" applyBorder="1" applyAlignment="1">
      <alignment horizontal="distributed" vertical="center" justifyLastLine="1"/>
    </xf>
    <xf numFmtId="0" fontId="28" fillId="0" borderId="6" xfId="2" applyFont="1" applyBorder="1" applyAlignment="1">
      <alignment horizontal="distributed" vertical="center" justifyLastLine="1"/>
    </xf>
    <xf numFmtId="0" fontId="28" fillId="0" borderId="64" xfId="2" applyFont="1" applyBorder="1" applyAlignment="1">
      <alignment horizontal="distributed" vertical="center" justifyLastLine="1"/>
    </xf>
    <xf numFmtId="0" fontId="13" fillId="6" borderId="62" xfId="2" applyFont="1" applyFill="1" applyBorder="1" applyAlignment="1" applyProtection="1">
      <alignment horizontal="center" vertical="center" shrinkToFit="1"/>
      <protection locked="0"/>
    </xf>
    <xf numFmtId="0" fontId="13" fillId="6" borderId="11" xfId="2" applyFont="1" applyFill="1" applyBorder="1" applyAlignment="1" applyProtection="1">
      <alignment horizontal="center" vertical="center" shrinkToFit="1"/>
      <protection locked="0"/>
    </xf>
    <xf numFmtId="0" fontId="13" fillId="6" borderId="61" xfId="2" applyFont="1" applyFill="1" applyBorder="1" applyAlignment="1" applyProtection="1">
      <alignment horizontal="center" vertical="center" shrinkToFit="1"/>
      <protection locked="0"/>
    </xf>
    <xf numFmtId="0" fontId="31" fillId="0" borderId="0" xfId="2" applyFont="1" applyAlignment="1">
      <alignment horizontal="center" vertical="center"/>
    </xf>
    <xf numFmtId="0" fontId="28" fillId="0" borderId="0" xfId="2" applyFont="1" applyAlignment="1">
      <alignment horizontal="distributed" vertical="center" justifyLastLine="1"/>
    </xf>
    <xf numFmtId="58" fontId="24" fillId="0" borderId="0" xfId="2" applyNumberFormat="1" applyFont="1" applyAlignment="1">
      <alignment horizontal="center" vertical="center" justifyLastLine="1"/>
    </xf>
    <xf numFmtId="0" fontId="33" fillId="0" borderId="0" xfId="0" applyFont="1" applyAlignment="1">
      <alignment horizontal="center" vertical="center"/>
    </xf>
    <xf numFmtId="0" fontId="29" fillId="0" borderId="0" xfId="0" applyFont="1" applyAlignment="1">
      <alignment horizontal="center" vertical="center"/>
    </xf>
    <xf numFmtId="176" fontId="0" fillId="7" borderId="0" xfId="0" applyNumberFormat="1" applyFill="1" applyAlignment="1">
      <alignment horizontal="center" vertical="center"/>
    </xf>
    <xf numFmtId="0" fontId="0" fillId="0" borderId="0" xfId="0" applyAlignment="1">
      <alignment horizontal="left" vertical="center"/>
    </xf>
    <xf numFmtId="0" fontId="0" fillId="8" borderId="1" xfId="0" applyFill="1" applyBorder="1" applyAlignment="1">
      <alignment horizontal="center" vertical="center"/>
    </xf>
    <xf numFmtId="0" fontId="0" fillId="7" borderId="9" xfId="0" applyFill="1" applyBorder="1" applyAlignment="1">
      <alignment horizontal="left" vertical="center"/>
    </xf>
    <xf numFmtId="0" fontId="0" fillId="7" borderId="3" xfId="0" applyFill="1" applyBorder="1" applyAlignment="1">
      <alignment horizontal="left" vertical="center"/>
    </xf>
    <xf numFmtId="0" fontId="0" fillId="0" borderId="0" xfId="0" applyAlignment="1">
      <alignment horizontal="right" vertical="center"/>
    </xf>
    <xf numFmtId="0" fontId="0" fillId="7" borderId="9" xfId="0" applyFill="1" applyBorder="1" applyAlignment="1">
      <alignment horizontal="left" vertical="center" wrapText="1"/>
    </xf>
    <xf numFmtId="0" fontId="0" fillId="0" borderId="1" xfId="0" applyBorder="1" applyAlignment="1">
      <alignment horizontal="center" vertical="center" wrapText="1"/>
    </xf>
    <xf numFmtId="182" fontId="2" fillId="0" borderId="0" xfId="0" applyNumberFormat="1" applyFont="1" applyAlignment="1">
      <alignment horizontal="center" vertical="center"/>
    </xf>
    <xf numFmtId="176" fontId="2" fillId="3" borderId="0" xfId="0" applyNumberFormat="1" applyFont="1" applyFill="1" applyAlignment="1" applyProtection="1">
      <alignment horizontal="center" vertical="center"/>
      <protection locked="0"/>
    </xf>
    <xf numFmtId="0" fontId="2" fillId="3" borderId="0" xfId="0" applyFont="1" applyFill="1" applyAlignment="1" applyProtection="1">
      <alignment horizontal="left" vertical="center" wrapText="1"/>
      <protection locked="0"/>
    </xf>
    <xf numFmtId="58" fontId="5" fillId="0" borderId="2" xfId="0" applyNumberFormat="1" applyFont="1" applyBorder="1" applyAlignment="1">
      <alignment horizontal="center" vertical="center"/>
    </xf>
    <xf numFmtId="58" fontId="5" fillId="0" borderId="3" xfId="0" applyNumberFormat="1" applyFont="1" applyBorder="1" applyAlignment="1">
      <alignment horizontal="center" vertical="center"/>
    </xf>
    <xf numFmtId="58" fontId="5" fillId="0" borderId="4" xfId="0" applyNumberFormat="1" applyFont="1" applyBorder="1" applyAlignment="1">
      <alignment horizontal="center" vertical="center"/>
    </xf>
    <xf numFmtId="179" fontId="2" fillId="0" borderId="2" xfId="0" applyNumberFormat="1" applyFont="1" applyBorder="1" applyAlignment="1">
      <alignment horizontal="right" vertical="center"/>
    </xf>
    <xf numFmtId="179" fontId="2" fillId="0" borderId="3" xfId="0" applyNumberFormat="1" applyFont="1" applyBorder="1" applyAlignment="1">
      <alignment horizontal="right" vertical="center"/>
    </xf>
    <xf numFmtId="176" fontId="2" fillId="3" borderId="1" xfId="0" applyNumberFormat="1" applyFont="1" applyFill="1" applyBorder="1" applyAlignment="1" applyProtection="1">
      <alignment horizontal="center" vertical="center"/>
      <protection locked="0"/>
    </xf>
    <xf numFmtId="178" fontId="2" fillId="0" borderId="2" xfId="0" applyNumberFormat="1" applyFont="1" applyBorder="1" applyAlignment="1">
      <alignment horizontal="center" vertical="center"/>
    </xf>
    <xf numFmtId="178" fontId="2" fillId="0" borderId="3" xfId="0" applyNumberFormat="1" applyFont="1" applyBorder="1" applyAlignment="1">
      <alignment horizontal="center" vertical="center"/>
    </xf>
    <xf numFmtId="178" fontId="2" fillId="0" borderId="4" xfId="0" applyNumberFormat="1" applyFont="1" applyBorder="1" applyAlignment="1">
      <alignment horizontal="center" vertical="center"/>
    </xf>
    <xf numFmtId="177" fontId="2" fillId="3" borderId="2" xfId="1" applyNumberFormat="1" applyFont="1" applyFill="1" applyBorder="1" applyAlignment="1" applyProtection="1">
      <alignment horizontal="right" vertical="center"/>
      <protection locked="0"/>
    </xf>
    <xf numFmtId="177" fontId="2" fillId="3" borderId="3" xfId="1" applyNumberFormat="1" applyFont="1" applyFill="1" applyBorder="1" applyAlignment="1" applyProtection="1">
      <alignment horizontal="right" vertical="center"/>
      <protection locked="0"/>
    </xf>
    <xf numFmtId="177" fontId="2" fillId="3" borderId="4" xfId="1" applyNumberFormat="1" applyFont="1" applyFill="1" applyBorder="1" applyAlignment="1" applyProtection="1">
      <alignment horizontal="right" vertical="center"/>
      <protection locked="0"/>
    </xf>
    <xf numFmtId="177" fontId="2" fillId="3" borderId="1" xfId="1" applyNumberFormat="1" applyFont="1" applyFill="1" applyBorder="1" applyAlignment="1" applyProtection="1">
      <alignment horizontal="right" vertical="center"/>
      <protection locked="0"/>
    </xf>
    <xf numFmtId="179" fontId="2" fillId="3" borderId="2" xfId="0" applyNumberFormat="1" applyFont="1" applyFill="1" applyBorder="1" applyAlignment="1" applyProtection="1">
      <alignment horizontal="center" vertical="center"/>
      <protection locked="0"/>
    </xf>
    <xf numFmtId="179" fontId="2" fillId="3" borderId="3" xfId="0"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40" xfId="0" applyFont="1" applyBorder="1" applyAlignment="1">
      <alignment horizontal="center" vertical="center"/>
    </xf>
    <xf numFmtId="0" fontId="3" fillId="0" borderId="53" xfId="0" applyFont="1" applyBorder="1" applyAlignment="1">
      <alignment horizontal="center" vertical="center"/>
    </xf>
    <xf numFmtId="0" fontId="3" fillId="0" borderId="7" xfId="0" applyFont="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5" borderId="38" xfId="0" applyFont="1" applyFill="1" applyBorder="1" applyAlignment="1">
      <alignment horizontal="center" vertical="center"/>
    </xf>
    <xf numFmtId="0" fontId="3" fillId="5" borderId="54" xfId="0" applyFont="1" applyFill="1" applyBorder="1" applyAlignment="1">
      <alignment horizontal="center" vertical="center"/>
    </xf>
    <xf numFmtId="0" fontId="3" fillId="5" borderId="39" xfId="0" applyFont="1" applyFill="1" applyBorder="1" applyAlignment="1">
      <alignment horizontal="center" vertical="center"/>
    </xf>
    <xf numFmtId="0" fontId="3" fillId="0" borderId="43" xfId="0" applyFont="1" applyBorder="1">
      <alignment vertical="center"/>
    </xf>
    <xf numFmtId="0" fontId="3" fillId="0" borderId="44" xfId="0" applyFont="1" applyBorder="1">
      <alignment vertical="center"/>
    </xf>
    <xf numFmtId="0" fontId="3" fillId="0" borderId="45" xfId="0" applyFont="1" applyBorder="1">
      <alignment vertical="center"/>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32" xfId="0" applyFont="1" applyBorder="1">
      <alignment vertical="center"/>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5" borderId="41"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42" xfId="0" applyFont="1" applyFill="1" applyBorder="1" applyAlignment="1">
      <alignment horizontal="center" vertical="center"/>
    </xf>
    <xf numFmtId="0" fontId="18" fillId="0" borderId="0" xfId="0" applyFont="1" applyAlignment="1">
      <alignment horizontal="left" vertical="center" wrapText="1"/>
    </xf>
    <xf numFmtId="0" fontId="3" fillId="5" borderId="26" xfId="0" applyFont="1" applyFill="1" applyBorder="1" applyAlignment="1">
      <alignment horizontal="center" vertical="center"/>
    </xf>
    <xf numFmtId="0" fontId="3" fillId="5" borderId="27" xfId="0" applyFont="1" applyFill="1" applyBorder="1" applyAlignment="1">
      <alignment horizontal="center" vertical="center"/>
    </xf>
    <xf numFmtId="0" fontId="3" fillId="5" borderId="28"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3" fillId="0" borderId="52"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17" fillId="0" borderId="22" xfId="0" applyFont="1" applyBorder="1">
      <alignment vertical="center"/>
    </xf>
    <xf numFmtId="0" fontId="17" fillId="0" borderId="23" xfId="0" applyFont="1" applyBorder="1">
      <alignment vertical="center"/>
    </xf>
    <xf numFmtId="0" fontId="17" fillId="0" borderId="24" xfId="0" applyFont="1" applyBorder="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56" xfId="0" applyFont="1" applyBorder="1" applyAlignment="1">
      <alignment horizontal="center" vertical="center"/>
    </xf>
    <xf numFmtId="0" fontId="17" fillId="0" borderId="22" xfId="0" applyFont="1" applyBorder="1" applyAlignment="1">
      <alignment vertical="center" wrapText="1"/>
    </xf>
    <xf numFmtId="0" fontId="17" fillId="0" borderId="23" xfId="0" applyFont="1" applyBorder="1" applyAlignment="1">
      <alignment vertical="center" wrapText="1"/>
    </xf>
    <xf numFmtId="0" fontId="17" fillId="0" borderId="26" xfId="0" applyFont="1" applyBorder="1">
      <alignment vertical="center"/>
    </xf>
    <xf numFmtId="0" fontId="17" fillId="0" borderId="27" xfId="0" applyFont="1" applyBorder="1">
      <alignment vertical="center"/>
    </xf>
    <xf numFmtId="0" fontId="17" fillId="0" borderId="28" xfId="0" applyFont="1" applyBorder="1">
      <alignment vertical="center"/>
    </xf>
    <xf numFmtId="0" fontId="17" fillId="0" borderId="30" xfId="0" applyFont="1" applyBorder="1" applyAlignment="1">
      <alignment vertical="center" wrapText="1"/>
    </xf>
    <xf numFmtId="0" fontId="17" fillId="0" borderId="31" xfId="0" applyFont="1" applyBorder="1" applyAlignment="1">
      <alignment vertical="center" wrapText="1"/>
    </xf>
    <xf numFmtId="0" fontId="17" fillId="0" borderId="32" xfId="0" applyFont="1" applyBorder="1">
      <alignment vertical="center"/>
    </xf>
    <xf numFmtId="0" fontId="18" fillId="0" borderId="0" xfId="0" applyFont="1" applyAlignment="1">
      <alignment horizontal="center" vertical="center" wrapText="1"/>
    </xf>
    <xf numFmtId="0" fontId="17" fillId="0" borderId="18" xfId="0" applyFont="1" applyBorder="1">
      <alignment vertical="center"/>
    </xf>
    <xf numFmtId="0" fontId="17" fillId="0" borderId="19" xfId="0" applyFont="1" applyBorder="1">
      <alignment vertical="center"/>
    </xf>
    <xf numFmtId="0" fontId="17" fillId="0" borderId="20" xfId="0" applyFont="1" applyBorder="1">
      <alignment vertical="center"/>
    </xf>
    <xf numFmtId="0" fontId="40" fillId="0" borderId="0" xfId="0" applyFont="1" applyAlignment="1">
      <alignment horizontal="center"/>
    </xf>
    <xf numFmtId="0" fontId="0" fillId="0" borderId="9" xfId="0" applyBorder="1" applyAlignment="1">
      <alignment horizontal="center"/>
    </xf>
    <xf numFmtId="176" fontId="51" fillId="0" borderId="0" xfId="4" applyNumberFormat="1" applyFont="1" applyAlignment="1">
      <alignment horizontal="right"/>
    </xf>
    <xf numFmtId="0" fontId="51" fillId="0" borderId="0" xfId="4" applyFont="1" applyAlignment="1">
      <alignment horizontal="center"/>
    </xf>
    <xf numFmtId="0" fontId="51" fillId="0" borderId="0" xfId="4" applyFont="1" applyAlignment="1">
      <alignment horizontal="left" vertical="top" wrapText="1"/>
    </xf>
    <xf numFmtId="0" fontId="51" fillId="0" borderId="0" xfId="4" applyFont="1" applyAlignment="1">
      <alignment horizontal="left" vertical="center"/>
    </xf>
    <xf numFmtId="0" fontId="46" fillId="0" borderId="0" xfId="0" applyFont="1" applyAlignment="1">
      <alignment horizontal="center" vertical="center"/>
    </xf>
    <xf numFmtId="0" fontId="24" fillId="0" borderId="0" xfId="0" applyFont="1" applyAlignment="1">
      <alignment horizontal="center" vertical="center"/>
    </xf>
    <xf numFmtId="176" fontId="24" fillId="0" borderId="0" xfId="0" applyNumberFormat="1" applyFont="1" applyAlignment="1">
      <alignment horizontal="center" vertical="center"/>
    </xf>
    <xf numFmtId="0" fontId="24" fillId="0" borderId="1" xfId="0" applyFont="1" applyBorder="1" applyAlignment="1">
      <alignment horizontal="center" vertical="center"/>
    </xf>
    <xf numFmtId="179" fontId="46" fillId="0" borderId="38" xfId="0" applyNumberFormat="1" applyFont="1" applyBorder="1" applyAlignment="1">
      <alignment horizontal="center" vertical="center"/>
    </xf>
    <xf numFmtId="179" fontId="46" fillId="0" borderId="54" xfId="0" applyNumberFormat="1" applyFont="1" applyBorder="1" applyAlignment="1">
      <alignment horizontal="center" vertical="center"/>
    </xf>
    <xf numFmtId="179" fontId="46" fillId="0" borderId="39" xfId="0" applyNumberFormat="1" applyFont="1" applyBorder="1" applyAlignment="1">
      <alignment horizontal="center" vertical="center"/>
    </xf>
    <xf numFmtId="0" fontId="24" fillId="0" borderId="36" xfId="0" applyFont="1" applyBorder="1" applyAlignment="1">
      <alignment horizontal="center" vertical="center"/>
    </xf>
    <xf numFmtId="0" fontId="5" fillId="0" borderId="1" xfId="0" applyFont="1" applyBorder="1" applyAlignment="1">
      <alignment horizontal="center" vertical="center"/>
    </xf>
    <xf numFmtId="179" fontId="46" fillId="0" borderId="1" xfId="0" applyNumberFormat="1" applyFont="1" applyBorder="1" applyAlignment="1">
      <alignment horizontal="center" vertical="center"/>
    </xf>
    <xf numFmtId="178" fontId="2" fillId="0" borderId="1" xfId="0" applyNumberFormat="1" applyFont="1" applyBorder="1" applyAlignment="1" applyProtection="1">
      <alignment horizontal="center" vertical="center"/>
      <protection locked="0"/>
    </xf>
    <xf numFmtId="176" fontId="24" fillId="0" borderId="0" xfId="0" applyNumberFormat="1" applyFont="1" applyAlignment="1">
      <alignment horizontal="left" vertical="center"/>
    </xf>
    <xf numFmtId="0" fontId="48" fillId="0" borderId="0" xfId="0" applyFont="1" applyAlignment="1">
      <alignment horizontal="left" vertical="center" wrapText="1"/>
    </xf>
    <xf numFmtId="184" fontId="24" fillId="0" borderId="0" xfId="0" applyNumberFormat="1" applyFont="1" applyAlignment="1">
      <alignment horizontal="center" vertical="center"/>
    </xf>
    <xf numFmtId="0" fontId="24" fillId="0" borderId="35" xfId="0" applyFont="1" applyBorder="1" applyAlignment="1">
      <alignment horizontal="left" vertical="distributed" wrapText="1"/>
    </xf>
    <xf numFmtId="0" fontId="24" fillId="0" borderId="35" xfId="0" applyFont="1" applyBorder="1" applyAlignment="1">
      <alignment horizontal="left" vertical="distributed"/>
    </xf>
    <xf numFmtId="179" fontId="46"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179" fontId="46" fillId="0" borderId="0" xfId="0" applyNumberFormat="1" applyFont="1" applyAlignment="1">
      <alignment horizontal="center" vertical="center"/>
    </xf>
    <xf numFmtId="185" fontId="2" fillId="0" borderId="1" xfId="0" applyNumberFormat="1" applyFont="1" applyBorder="1" applyAlignment="1" applyProtection="1">
      <alignment horizontal="center" vertical="center"/>
      <protection locked="0"/>
    </xf>
    <xf numFmtId="184" fontId="24" fillId="0" borderId="1" xfId="0" applyNumberFormat="1" applyFont="1" applyBorder="1" applyAlignment="1">
      <alignment horizontal="center" vertical="center"/>
    </xf>
    <xf numFmtId="186" fontId="24" fillId="0" borderId="0" xfId="0" applyNumberFormat="1" applyFont="1" applyAlignment="1">
      <alignment horizontal="center" vertical="center"/>
    </xf>
  </cellXfs>
  <cellStyles count="5">
    <cellStyle name="ハイパーリンク" xfId="3" builtinId="8"/>
    <cellStyle name="桁区切り" xfId="1" builtinId="6"/>
    <cellStyle name="標準" xfId="0" builtinId="0"/>
    <cellStyle name="標準 2" xfId="4" xr:uid="{E6A811DF-6891-4097-91EA-51B4C14361AB}"/>
    <cellStyle name="標準 6" xfId="2" xr:uid="{DFD6F666-5ACA-4B10-938E-700C2DAB3E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915953</xdr:colOff>
      <xdr:row>19</xdr:row>
      <xdr:rowOff>67258</xdr:rowOff>
    </xdr:from>
    <xdr:to>
      <xdr:col>14</xdr:col>
      <xdr:colOff>153282</xdr:colOff>
      <xdr:row>21</xdr:row>
      <xdr:rowOff>160127</xdr:rowOff>
    </xdr:to>
    <xdr:sp macro="" textlink="">
      <xdr:nvSpPr>
        <xdr:cNvPr id="2" name="テキスト ボックス 1">
          <a:extLst>
            <a:ext uri="{FF2B5EF4-FFF2-40B4-BE49-F238E27FC236}">
              <a16:creationId xmlns:a16="http://schemas.microsoft.com/office/drawing/2014/main" id="{0BFA5BA7-79C9-061F-D5CD-960B962A9B45}"/>
            </a:ext>
          </a:extLst>
        </xdr:cNvPr>
        <xdr:cNvSpPr txBox="1"/>
      </xdr:nvSpPr>
      <xdr:spPr>
        <a:xfrm>
          <a:off x="4745392" y="4168840"/>
          <a:ext cx="3193120" cy="5788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「必要書類」の番号はシートの番号です。</a:t>
          </a:r>
          <a:endParaRPr kumimoji="1" lang="en-US" altLang="ja-JP" sz="1100">
            <a:solidFill>
              <a:srgbClr val="FF0000"/>
            </a:solidFill>
          </a:endParaRPr>
        </a:p>
        <a:p>
          <a:r>
            <a:rPr kumimoji="1" lang="ja-JP" altLang="en-US" sz="1100">
              <a:solidFill>
                <a:srgbClr val="FF0000"/>
              </a:solidFill>
            </a:rPr>
            <a:t>（クリックするとそのシートに移動します）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161925</xdr:colOff>
      <xdr:row>22</xdr:row>
      <xdr:rowOff>247650</xdr:rowOff>
    </xdr:from>
    <xdr:to>
      <xdr:col>12</xdr:col>
      <xdr:colOff>666365</xdr:colOff>
      <xdr:row>27</xdr:row>
      <xdr:rowOff>180975</xdr:rowOff>
    </xdr:to>
    <xdr:sp macro="" textlink="">
      <xdr:nvSpPr>
        <xdr:cNvPr id="3" name="テキスト ボックス 2">
          <a:extLst>
            <a:ext uri="{FF2B5EF4-FFF2-40B4-BE49-F238E27FC236}">
              <a16:creationId xmlns:a16="http://schemas.microsoft.com/office/drawing/2014/main" id="{D71A3EAB-A580-4063-86A8-2D5A63204590}"/>
            </a:ext>
          </a:extLst>
        </xdr:cNvPr>
        <xdr:cNvSpPr txBox="1"/>
      </xdr:nvSpPr>
      <xdr:spPr>
        <a:xfrm>
          <a:off x="6524625" y="5819775"/>
          <a:ext cx="4504940" cy="121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補食、スポーツ飲料、生徒の旅費、個人で購入すべき用品等、個人の利益となるものは、補助の対象外です。</a:t>
          </a:r>
        </a:p>
      </xdr:txBody>
    </xdr:sp>
    <xdr:clientData/>
  </xdr:twoCellAnchor>
  <xdr:twoCellAnchor>
    <xdr:from>
      <xdr:col>6</xdr:col>
      <xdr:colOff>91440</xdr:colOff>
      <xdr:row>11</xdr:row>
      <xdr:rowOff>15240</xdr:rowOff>
    </xdr:from>
    <xdr:to>
      <xdr:col>6</xdr:col>
      <xdr:colOff>266700</xdr:colOff>
      <xdr:row>12</xdr:row>
      <xdr:rowOff>228600</xdr:rowOff>
    </xdr:to>
    <xdr:sp macro="" textlink="">
      <xdr:nvSpPr>
        <xdr:cNvPr id="4" name="右中かっこ 3">
          <a:extLst>
            <a:ext uri="{FF2B5EF4-FFF2-40B4-BE49-F238E27FC236}">
              <a16:creationId xmlns:a16="http://schemas.microsoft.com/office/drawing/2014/main" id="{F3EAEAD6-98E0-5DD9-955E-31CD0CAB0DF2}"/>
            </a:ext>
          </a:extLst>
        </xdr:cNvPr>
        <xdr:cNvSpPr/>
      </xdr:nvSpPr>
      <xdr:spPr>
        <a:xfrm>
          <a:off x="6362700" y="2766060"/>
          <a:ext cx="175260" cy="472440"/>
        </a:xfrm>
        <a:prstGeom prst="righ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297181</xdr:colOff>
      <xdr:row>10</xdr:row>
      <xdr:rowOff>243840</xdr:rowOff>
    </xdr:from>
    <xdr:to>
      <xdr:col>12</xdr:col>
      <xdr:colOff>121921</xdr:colOff>
      <xdr:row>13</xdr:row>
      <xdr:rowOff>106680</xdr:rowOff>
    </xdr:to>
    <xdr:sp macro="" textlink="">
      <xdr:nvSpPr>
        <xdr:cNvPr id="5" name="テキスト ボックス 4">
          <a:extLst>
            <a:ext uri="{FF2B5EF4-FFF2-40B4-BE49-F238E27FC236}">
              <a16:creationId xmlns:a16="http://schemas.microsoft.com/office/drawing/2014/main" id="{26FDCBE8-F7FD-2F63-742D-3DCF77778D29}"/>
            </a:ext>
          </a:extLst>
        </xdr:cNvPr>
        <xdr:cNvSpPr txBox="1"/>
      </xdr:nvSpPr>
      <xdr:spPr>
        <a:xfrm>
          <a:off x="6667501" y="2735580"/>
          <a:ext cx="3848100" cy="6400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rPr>
            <a:t>市地域クラブ活動費補助金で支出を全て賄える場合は、その他の収入の記載は不要です。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361950</xdr:colOff>
      <xdr:row>23</xdr:row>
      <xdr:rowOff>20955</xdr:rowOff>
    </xdr:from>
    <xdr:to>
      <xdr:col>22</xdr:col>
      <xdr:colOff>57150</xdr:colOff>
      <xdr:row>26</xdr:row>
      <xdr:rowOff>190500</xdr:rowOff>
    </xdr:to>
    <xdr:sp macro="" textlink="">
      <xdr:nvSpPr>
        <xdr:cNvPr id="2" name="テキスト ボックス 1">
          <a:extLst>
            <a:ext uri="{FF2B5EF4-FFF2-40B4-BE49-F238E27FC236}">
              <a16:creationId xmlns:a16="http://schemas.microsoft.com/office/drawing/2014/main" id="{1BE24632-5DD3-0F82-7C9E-97B695C791CE}"/>
            </a:ext>
          </a:extLst>
        </xdr:cNvPr>
        <xdr:cNvSpPr txBox="1"/>
      </xdr:nvSpPr>
      <xdr:spPr>
        <a:xfrm>
          <a:off x="7296150" y="7602855"/>
          <a:ext cx="3352800" cy="1598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平日の活動も行っている団体については、年間の活動日数に占める休日の活動日数などにより計算する。さらに平日と休日の活動時間が異なる場合は、それぞれの活動日数に、平日、休日それぞれの平均活動時間を乗じるなどし、平日と休日の活動に係る経費と収入を算出する。</a:t>
          </a:r>
        </a:p>
      </xdr:txBody>
    </xdr:sp>
    <xdr:clientData/>
  </xdr:twoCellAnchor>
  <xdr:twoCellAnchor>
    <xdr:from>
      <xdr:col>13</xdr:col>
      <xdr:colOff>381000</xdr:colOff>
      <xdr:row>25</xdr:row>
      <xdr:rowOff>209550</xdr:rowOff>
    </xdr:from>
    <xdr:to>
      <xdr:col>15</xdr:col>
      <xdr:colOff>28575</xdr:colOff>
      <xdr:row>25</xdr:row>
      <xdr:rowOff>228600</xdr:rowOff>
    </xdr:to>
    <xdr:cxnSp macro="">
      <xdr:nvCxnSpPr>
        <xdr:cNvPr id="4" name="直線矢印コネクタ 3">
          <a:extLst>
            <a:ext uri="{FF2B5EF4-FFF2-40B4-BE49-F238E27FC236}">
              <a16:creationId xmlns:a16="http://schemas.microsoft.com/office/drawing/2014/main" id="{9E1E8304-4B42-E48B-DEEA-21B0708B1E66}"/>
            </a:ext>
          </a:extLst>
        </xdr:cNvPr>
        <xdr:cNvCxnSpPr/>
      </xdr:nvCxnSpPr>
      <xdr:spPr>
        <a:xfrm flipV="1">
          <a:off x="6858000" y="7096125"/>
          <a:ext cx="561975" cy="19050"/>
        </a:xfrm>
        <a:prstGeom prst="straightConnector1">
          <a:avLst/>
        </a:prstGeom>
        <a:ln w="9525">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369570</xdr:colOff>
      <xdr:row>25</xdr:row>
      <xdr:rowOff>66675</xdr:rowOff>
    </xdr:from>
    <xdr:to>
      <xdr:col>14</xdr:col>
      <xdr:colOff>428625</xdr:colOff>
      <xdr:row>25</xdr:row>
      <xdr:rowOff>114300</xdr:rowOff>
    </xdr:to>
    <xdr:cxnSp macro="">
      <xdr:nvCxnSpPr>
        <xdr:cNvPr id="6" name="直線矢印コネクタ 5">
          <a:extLst>
            <a:ext uri="{FF2B5EF4-FFF2-40B4-BE49-F238E27FC236}">
              <a16:creationId xmlns:a16="http://schemas.microsoft.com/office/drawing/2014/main" id="{ED25FB92-2FDE-5F8A-F0C6-610EAACD223D}"/>
            </a:ext>
          </a:extLst>
        </xdr:cNvPr>
        <xdr:cNvCxnSpPr/>
      </xdr:nvCxnSpPr>
      <xdr:spPr>
        <a:xfrm flipV="1">
          <a:off x="3646170" y="6953250"/>
          <a:ext cx="3716655" cy="47625"/>
        </a:xfrm>
        <a:prstGeom prst="straightConnector1">
          <a:avLst/>
        </a:prstGeom>
        <a:ln w="9525">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327660</xdr:colOff>
      <xdr:row>10</xdr:row>
      <xdr:rowOff>35560</xdr:rowOff>
    </xdr:from>
    <xdr:to>
      <xdr:col>11</xdr:col>
      <xdr:colOff>167255</xdr:colOff>
      <xdr:row>19</xdr:row>
      <xdr:rowOff>61422</xdr:rowOff>
    </xdr:to>
    <xdr:sp macro="" textlink="">
      <xdr:nvSpPr>
        <xdr:cNvPr id="3" name="テキスト ボックス 2">
          <a:extLst>
            <a:ext uri="{FF2B5EF4-FFF2-40B4-BE49-F238E27FC236}">
              <a16:creationId xmlns:a16="http://schemas.microsoft.com/office/drawing/2014/main" id="{3A3DD401-DF28-40B2-9324-BE273166BC19}"/>
            </a:ext>
          </a:extLst>
        </xdr:cNvPr>
        <xdr:cNvSpPr txBox="1"/>
      </xdr:nvSpPr>
      <xdr:spPr>
        <a:xfrm>
          <a:off x="6537960" y="2143760"/>
          <a:ext cx="4551295" cy="16260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概算払の場合、交付申請書に「事業計画書」を添付してもらう必要がありますが、様式は任意で構いません。</a:t>
          </a:r>
          <a:endParaRPr kumimoji="1" lang="en-US" altLang="ja-JP" sz="1600">
            <a:solidFill>
              <a:srgbClr val="FF0000"/>
            </a:solidFill>
          </a:endParaRPr>
        </a:p>
        <a:p>
          <a:r>
            <a:rPr kumimoji="1" lang="ja-JP" altLang="en-US" sz="1600">
              <a:solidFill>
                <a:srgbClr val="FF0000"/>
              </a:solidFill>
            </a:rPr>
            <a:t>よかったらお使いください。</a:t>
          </a:r>
        </a:p>
      </xdr:txBody>
    </xdr:sp>
    <xdr:clientData/>
  </xdr:twoCellAnchor>
  <xdr:twoCellAnchor>
    <xdr:from>
      <xdr:col>4</xdr:col>
      <xdr:colOff>76200</xdr:colOff>
      <xdr:row>0</xdr:row>
      <xdr:rowOff>121920</xdr:rowOff>
    </xdr:from>
    <xdr:to>
      <xdr:col>11</xdr:col>
      <xdr:colOff>320040</xdr:colOff>
      <xdr:row>7</xdr:row>
      <xdr:rowOff>30480</xdr:rowOff>
    </xdr:to>
    <xdr:sp macro="" textlink="">
      <xdr:nvSpPr>
        <xdr:cNvPr id="2" name="テキスト ボックス 1">
          <a:extLst>
            <a:ext uri="{FF2B5EF4-FFF2-40B4-BE49-F238E27FC236}">
              <a16:creationId xmlns:a16="http://schemas.microsoft.com/office/drawing/2014/main" id="{21BB2E2A-759C-0B71-3A62-99A1810BDE61}"/>
            </a:ext>
          </a:extLst>
        </xdr:cNvPr>
        <xdr:cNvSpPr txBox="1"/>
      </xdr:nvSpPr>
      <xdr:spPr>
        <a:xfrm>
          <a:off x="6278880" y="121920"/>
          <a:ext cx="4937760" cy="1508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3200">
              <a:solidFill>
                <a:srgbClr val="FF0000"/>
              </a:solidFill>
            </a:rPr>
            <a:t>精算払（年度末に申請）の場合は提出不要です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327660</xdr:colOff>
      <xdr:row>10</xdr:row>
      <xdr:rowOff>35560</xdr:rowOff>
    </xdr:from>
    <xdr:to>
      <xdr:col>11</xdr:col>
      <xdr:colOff>167255</xdr:colOff>
      <xdr:row>19</xdr:row>
      <xdr:rowOff>61422</xdr:rowOff>
    </xdr:to>
    <xdr:sp macro="" textlink="">
      <xdr:nvSpPr>
        <xdr:cNvPr id="2" name="テキスト ボックス 1">
          <a:extLst>
            <a:ext uri="{FF2B5EF4-FFF2-40B4-BE49-F238E27FC236}">
              <a16:creationId xmlns:a16="http://schemas.microsoft.com/office/drawing/2014/main" id="{008577FB-F9DD-48DB-930B-631F1BD8EF5F}"/>
            </a:ext>
          </a:extLst>
        </xdr:cNvPr>
        <xdr:cNvSpPr txBox="1"/>
      </xdr:nvSpPr>
      <xdr:spPr>
        <a:xfrm>
          <a:off x="6530340" y="2184400"/>
          <a:ext cx="4533515" cy="1671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概算払の場合、交付申請書に「事業計画書」を添付してもらう必要がありますが、様式は任意で構いません。</a:t>
          </a:r>
          <a:endParaRPr kumimoji="1" lang="en-US" altLang="ja-JP" sz="1600">
            <a:solidFill>
              <a:srgbClr val="FF0000"/>
            </a:solidFill>
          </a:endParaRPr>
        </a:p>
        <a:p>
          <a:r>
            <a:rPr kumimoji="1" lang="ja-JP" altLang="en-US" sz="1600">
              <a:solidFill>
                <a:srgbClr val="FF0000"/>
              </a:solidFill>
            </a:rPr>
            <a:t>よかったらお使いください。</a:t>
          </a:r>
        </a:p>
      </xdr:txBody>
    </xdr:sp>
    <xdr:clientData/>
  </xdr:twoCellAnchor>
  <xdr:twoCellAnchor>
    <xdr:from>
      <xdr:col>4</xdr:col>
      <xdr:colOff>76200</xdr:colOff>
      <xdr:row>0</xdr:row>
      <xdr:rowOff>121920</xdr:rowOff>
    </xdr:from>
    <xdr:to>
      <xdr:col>11</xdr:col>
      <xdr:colOff>320040</xdr:colOff>
      <xdr:row>7</xdr:row>
      <xdr:rowOff>30480</xdr:rowOff>
    </xdr:to>
    <xdr:sp macro="" textlink="">
      <xdr:nvSpPr>
        <xdr:cNvPr id="3" name="テキスト ボックス 2">
          <a:extLst>
            <a:ext uri="{FF2B5EF4-FFF2-40B4-BE49-F238E27FC236}">
              <a16:creationId xmlns:a16="http://schemas.microsoft.com/office/drawing/2014/main" id="{D68367D1-520F-4FBD-B56C-93C544780802}"/>
            </a:ext>
          </a:extLst>
        </xdr:cNvPr>
        <xdr:cNvSpPr txBox="1"/>
      </xdr:nvSpPr>
      <xdr:spPr>
        <a:xfrm>
          <a:off x="6278880" y="121920"/>
          <a:ext cx="4937760" cy="1508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3200">
              <a:solidFill>
                <a:srgbClr val="FF0000"/>
              </a:solidFill>
            </a:rPr>
            <a:t>精算払（年度末に申請）の場合は提出不要です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25</xdr:col>
      <xdr:colOff>396240</xdr:colOff>
      <xdr:row>11</xdr:row>
      <xdr:rowOff>137160</xdr:rowOff>
    </xdr:from>
    <xdr:to>
      <xdr:col>31</xdr:col>
      <xdr:colOff>563880</xdr:colOff>
      <xdr:row>17</xdr:row>
      <xdr:rowOff>137160</xdr:rowOff>
    </xdr:to>
    <xdr:sp macro="" textlink="">
      <xdr:nvSpPr>
        <xdr:cNvPr id="3" name="テキスト ボックス 2">
          <a:extLst>
            <a:ext uri="{FF2B5EF4-FFF2-40B4-BE49-F238E27FC236}">
              <a16:creationId xmlns:a16="http://schemas.microsoft.com/office/drawing/2014/main" id="{4B96FDC1-440F-46A6-BC36-D1E991550DDD}"/>
            </a:ext>
          </a:extLst>
        </xdr:cNvPr>
        <xdr:cNvSpPr txBox="1"/>
      </xdr:nvSpPr>
      <xdr:spPr>
        <a:xfrm>
          <a:off x="6819900" y="2727960"/>
          <a:ext cx="4145280" cy="152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600">
              <a:solidFill>
                <a:srgbClr val="FF0000"/>
              </a:solidFill>
            </a:rPr>
            <a:t>印鑑は不要ですが、必ず請求書発行の責任者と担当者の氏名、連絡先電話番号を記入してください。（責任者と担当者が同じ場合は「同上」でかまいません。）</a:t>
          </a:r>
        </a:p>
      </xdr:txBody>
    </xdr:sp>
    <xdr:clientData/>
  </xdr:twoCellAnchor>
  <xdr:twoCellAnchor>
    <xdr:from>
      <xdr:col>25</xdr:col>
      <xdr:colOff>68580</xdr:colOff>
      <xdr:row>14</xdr:row>
      <xdr:rowOff>144780</xdr:rowOff>
    </xdr:from>
    <xdr:to>
      <xdr:col>25</xdr:col>
      <xdr:colOff>495300</xdr:colOff>
      <xdr:row>15</xdr:row>
      <xdr:rowOff>99060</xdr:rowOff>
    </xdr:to>
    <xdr:sp macro="" textlink="">
      <xdr:nvSpPr>
        <xdr:cNvPr id="4" name="矢印: 左 3">
          <a:extLst>
            <a:ext uri="{FF2B5EF4-FFF2-40B4-BE49-F238E27FC236}">
              <a16:creationId xmlns:a16="http://schemas.microsoft.com/office/drawing/2014/main" id="{74C08351-8563-763F-1C8F-7EC11470ADAE}"/>
            </a:ext>
          </a:extLst>
        </xdr:cNvPr>
        <xdr:cNvSpPr/>
      </xdr:nvSpPr>
      <xdr:spPr>
        <a:xfrm>
          <a:off x="6492240" y="3421380"/>
          <a:ext cx="426720" cy="25908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95250</xdr:colOff>
      <xdr:row>9</xdr:row>
      <xdr:rowOff>19050</xdr:rowOff>
    </xdr:from>
    <xdr:to>
      <xdr:col>21</xdr:col>
      <xdr:colOff>171450</xdr:colOff>
      <xdr:row>13</xdr:row>
      <xdr:rowOff>266700</xdr:rowOff>
    </xdr:to>
    <xdr:sp macro="" textlink="">
      <xdr:nvSpPr>
        <xdr:cNvPr id="2" name="テキスト ボックス 1">
          <a:extLst>
            <a:ext uri="{FF2B5EF4-FFF2-40B4-BE49-F238E27FC236}">
              <a16:creationId xmlns:a16="http://schemas.microsoft.com/office/drawing/2014/main" id="{752663CC-614A-A526-6F97-A5B91909079B}"/>
            </a:ext>
          </a:extLst>
        </xdr:cNvPr>
        <xdr:cNvSpPr txBox="1"/>
      </xdr:nvSpPr>
      <xdr:spPr>
        <a:xfrm>
          <a:off x="5943600" y="2647950"/>
          <a:ext cx="4743450" cy="1543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400">
              <a:solidFill>
                <a:srgbClr val="FF0000"/>
              </a:solidFill>
            </a:rPr>
            <a:t>申請者と口座名義人が異なる場合のみ提出してください。</a:t>
          </a:r>
          <a:endParaRPr kumimoji="1" lang="en-US" altLang="ja-JP" sz="1400">
            <a:solidFill>
              <a:srgbClr val="FF0000"/>
            </a:solidFill>
          </a:endParaRPr>
        </a:p>
        <a:p>
          <a:r>
            <a:rPr kumimoji="1" lang="ja-JP" altLang="en-US" sz="1400">
              <a:solidFill>
                <a:srgbClr val="FF0000"/>
              </a:solidFill>
            </a:rPr>
            <a:t>申請書から必要なデータは自動入力されていますが、自動入力されていない箇所や修正が必要な箇所に入力してください。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238125</xdr:colOff>
      <xdr:row>8</xdr:row>
      <xdr:rowOff>95250</xdr:rowOff>
    </xdr:from>
    <xdr:to>
      <xdr:col>20</xdr:col>
      <xdr:colOff>409575</xdr:colOff>
      <xdr:row>13</xdr:row>
      <xdr:rowOff>104775</xdr:rowOff>
    </xdr:to>
    <xdr:sp macro="" textlink="">
      <xdr:nvSpPr>
        <xdr:cNvPr id="4" name="テキスト ボックス 3">
          <a:extLst>
            <a:ext uri="{FF2B5EF4-FFF2-40B4-BE49-F238E27FC236}">
              <a16:creationId xmlns:a16="http://schemas.microsoft.com/office/drawing/2014/main" id="{3045BD16-B809-1A26-EB84-F5C2E463094B}"/>
            </a:ext>
          </a:extLst>
        </xdr:cNvPr>
        <xdr:cNvSpPr txBox="1"/>
      </xdr:nvSpPr>
      <xdr:spPr>
        <a:xfrm>
          <a:off x="7172325" y="1943100"/>
          <a:ext cx="3962400" cy="1905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引用が可能な項目は、交付申請書のデータから自動で入力されています。</a:t>
          </a:r>
          <a:endParaRPr kumimoji="1" lang="en-US" altLang="ja-JP" sz="1600">
            <a:solidFill>
              <a:srgbClr val="FF0000"/>
            </a:solidFill>
          </a:endParaRPr>
        </a:p>
        <a:p>
          <a:r>
            <a:rPr kumimoji="1" lang="ja-JP" altLang="en-US" sz="1600">
              <a:solidFill>
                <a:srgbClr val="FF0000"/>
              </a:solidFill>
            </a:rPr>
            <a:t>自動入力されていない箇所や申請時と実績が異なる場合に正しい数値等を入力してください。</a:t>
          </a:r>
        </a:p>
      </xdr:txBody>
    </xdr:sp>
    <xdr:clientData/>
  </xdr:twoCellAnchor>
  <xdr:twoCellAnchor>
    <xdr:from>
      <xdr:col>13</xdr:col>
      <xdr:colOff>411480</xdr:colOff>
      <xdr:row>19</xdr:row>
      <xdr:rowOff>60960</xdr:rowOff>
    </xdr:from>
    <xdr:to>
      <xdr:col>14</xdr:col>
      <xdr:colOff>320040</xdr:colOff>
      <xdr:row>26</xdr:row>
      <xdr:rowOff>434340</xdr:rowOff>
    </xdr:to>
    <xdr:sp macro="" textlink="">
      <xdr:nvSpPr>
        <xdr:cNvPr id="2" name="右中かっこ 1">
          <a:extLst>
            <a:ext uri="{FF2B5EF4-FFF2-40B4-BE49-F238E27FC236}">
              <a16:creationId xmlns:a16="http://schemas.microsoft.com/office/drawing/2014/main" id="{5C08EFEA-969E-D39E-FEA8-75A4AA7956FF}"/>
            </a:ext>
          </a:extLst>
        </xdr:cNvPr>
        <xdr:cNvSpPr/>
      </xdr:nvSpPr>
      <xdr:spPr>
        <a:xfrm>
          <a:off x="6888480" y="6240780"/>
          <a:ext cx="365760" cy="3192780"/>
        </a:xfrm>
        <a:prstGeom prst="rightBrace">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367665</xdr:colOff>
      <xdr:row>21</xdr:row>
      <xdr:rowOff>80011</xdr:rowOff>
    </xdr:from>
    <xdr:to>
      <xdr:col>21</xdr:col>
      <xdr:colOff>81915</xdr:colOff>
      <xdr:row>24</xdr:row>
      <xdr:rowOff>403860</xdr:rowOff>
    </xdr:to>
    <xdr:sp macro="" textlink="">
      <xdr:nvSpPr>
        <xdr:cNvPr id="3" name="テキスト ボックス 2">
          <a:extLst>
            <a:ext uri="{FF2B5EF4-FFF2-40B4-BE49-F238E27FC236}">
              <a16:creationId xmlns:a16="http://schemas.microsoft.com/office/drawing/2014/main" id="{D5D00BF9-C02D-533A-22E0-83E6FDC0FBAF}"/>
            </a:ext>
          </a:extLst>
        </xdr:cNvPr>
        <xdr:cNvSpPr txBox="1"/>
      </xdr:nvSpPr>
      <xdr:spPr>
        <a:xfrm>
          <a:off x="7301865" y="7128511"/>
          <a:ext cx="3943350" cy="13296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交付申請書のデータから自動で入力されています。実績を入力してください。</a:t>
          </a:r>
          <a:endParaRPr kumimoji="1" lang="en-US" altLang="ja-JP" sz="1400">
            <a:solidFill>
              <a:srgbClr val="FF0000"/>
            </a:solidFill>
          </a:endParaRPr>
        </a:p>
        <a:p>
          <a:r>
            <a:rPr kumimoji="1" lang="ja-JP" altLang="en-US" sz="1400">
              <a:solidFill>
                <a:srgbClr val="FF0000"/>
              </a:solidFill>
            </a:rPr>
            <a:t>（精算払の場合は申請書と同じ内容となるため、修正の必要はありません。）</a:t>
          </a:r>
          <a:endParaRPr kumimoji="1" lang="en-US" altLang="ja-JP" sz="1400">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600364</xdr:colOff>
      <xdr:row>6</xdr:row>
      <xdr:rowOff>207820</xdr:rowOff>
    </xdr:from>
    <xdr:to>
      <xdr:col>15</xdr:col>
      <xdr:colOff>446424</xdr:colOff>
      <xdr:row>12</xdr:row>
      <xdr:rowOff>184727</xdr:rowOff>
    </xdr:to>
    <xdr:sp macro="" textlink="">
      <xdr:nvSpPr>
        <xdr:cNvPr id="2" name="テキスト ボックス 1">
          <a:extLst>
            <a:ext uri="{FF2B5EF4-FFF2-40B4-BE49-F238E27FC236}">
              <a16:creationId xmlns:a16="http://schemas.microsoft.com/office/drawing/2014/main" id="{1A1CA20D-5468-437C-B4E5-096279666078}"/>
            </a:ext>
          </a:extLst>
        </xdr:cNvPr>
        <xdr:cNvSpPr txBox="1"/>
      </xdr:nvSpPr>
      <xdr:spPr>
        <a:xfrm>
          <a:off x="8281940" y="1677941"/>
          <a:ext cx="4718242" cy="15470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600">
              <a:solidFill>
                <a:srgbClr val="FF0000"/>
              </a:solidFill>
            </a:rPr>
            <a:t>概算払の場合、交付申請書に「収支予算書」を添付してもらう必要がありますが、様式は任意で構いません。</a:t>
          </a:r>
          <a:endParaRPr kumimoji="1" lang="en-US" altLang="ja-JP" sz="1600">
            <a:solidFill>
              <a:srgbClr val="FF0000"/>
            </a:solidFill>
          </a:endParaRPr>
        </a:p>
        <a:p>
          <a:r>
            <a:rPr kumimoji="1" lang="ja-JP" altLang="en-US" sz="1600">
              <a:solidFill>
                <a:srgbClr val="FF0000"/>
              </a:solidFill>
            </a:rPr>
            <a:t>よかったらお使いください。</a:t>
          </a:r>
        </a:p>
      </xdr:txBody>
    </xdr:sp>
    <xdr:clientData/>
  </xdr:twoCellAnchor>
  <xdr:twoCellAnchor>
    <xdr:from>
      <xdr:col>6</xdr:col>
      <xdr:colOff>200121</xdr:colOff>
      <xdr:row>20</xdr:row>
      <xdr:rowOff>192424</xdr:rowOff>
    </xdr:from>
    <xdr:to>
      <xdr:col>13</xdr:col>
      <xdr:colOff>46181</xdr:colOff>
      <xdr:row>25</xdr:row>
      <xdr:rowOff>4079</xdr:rowOff>
    </xdr:to>
    <xdr:sp macro="" textlink="">
      <xdr:nvSpPr>
        <xdr:cNvPr id="3" name="テキスト ボックス 2">
          <a:extLst>
            <a:ext uri="{FF2B5EF4-FFF2-40B4-BE49-F238E27FC236}">
              <a16:creationId xmlns:a16="http://schemas.microsoft.com/office/drawing/2014/main" id="{B00F56BF-4237-4801-9471-B102F0694A28}"/>
            </a:ext>
          </a:extLst>
        </xdr:cNvPr>
        <xdr:cNvSpPr txBox="1"/>
      </xdr:nvSpPr>
      <xdr:spPr>
        <a:xfrm>
          <a:off x="6542424" y="5326303"/>
          <a:ext cx="4533515"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補食、スポーツ飲料、生徒の旅費、個人で購入すべき用品等、個人の利益となるものは、補助の対象外です。</a:t>
          </a:r>
        </a:p>
      </xdr:txBody>
    </xdr:sp>
    <xdr:clientData/>
  </xdr:twoCellAnchor>
  <xdr:twoCellAnchor>
    <xdr:from>
      <xdr:col>6</xdr:col>
      <xdr:colOff>46182</xdr:colOff>
      <xdr:row>0</xdr:row>
      <xdr:rowOff>61576</xdr:rowOff>
    </xdr:from>
    <xdr:to>
      <xdr:col>13</xdr:col>
      <xdr:colOff>111760</xdr:colOff>
      <xdr:row>6</xdr:row>
      <xdr:rowOff>100215</xdr:rowOff>
    </xdr:to>
    <xdr:sp macro="" textlink="">
      <xdr:nvSpPr>
        <xdr:cNvPr id="4" name="テキスト ボックス 3">
          <a:extLst>
            <a:ext uri="{FF2B5EF4-FFF2-40B4-BE49-F238E27FC236}">
              <a16:creationId xmlns:a16="http://schemas.microsoft.com/office/drawing/2014/main" id="{3A72E418-9F7A-4F59-B8B2-4416FD307AA1}"/>
            </a:ext>
          </a:extLst>
        </xdr:cNvPr>
        <xdr:cNvSpPr txBox="1"/>
      </xdr:nvSpPr>
      <xdr:spPr>
        <a:xfrm>
          <a:off x="6388485" y="61576"/>
          <a:ext cx="4937760" cy="1508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3200">
              <a:solidFill>
                <a:srgbClr val="FF0000"/>
              </a:solidFill>
            </a:rPr>
            <a:t>精算払（年度末に申請）の場合は提出不要です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223212</xdr:colOff>
      <xdr:row>1</xdr:row>
      <xdr:rowOff>61576</xdr:rowOff>
    </xdr:from>
    <xdr:to>
      <xdr:col>13</xdr:col>
      <xdr:colOff>69272</xdr:colOff>
      <xdr:row>5</xdr:row>
      <xdr:rowOff>254001</xdr:rowOff>
    </xdr:to>
    <xdr:sp macro="" textlink="">
      <xdr:nvSpPr>
        <xdr:cNvPr id="2" name="テキスト ボックス 1">
          <a:extLst>
            <a:ext uri="{FF2B5EF4-FFF2-40B4-BE49-F238E27FC236}">
              <a16:creationId xmlns:a16="http://schemas.microsoft.com/office/drawing/2014/main" id="{6BDFC264-0F06-21BC-B0D5-7214362372B2}"/>
            </a:ext>
          </a:extLst>
        </xdr:cNvPr>
        <xdr:cNvSpPr txBox="1"/>
      </xdr:nvSpPr>
      <xdr:spPr>
        <a:xfrm>
          <a:off x="6480848" y="307879"/>
          <a:ext cx="4533515" cy="11545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実績報告書に「収支決算書」を添付してもらう</a:t>
          </a:r>
          <a:endParaRPr kumimoji="1" lang="en-US" altLang="ja-JP" sz="1600">
            <a:solidFill>
              <a:srgbClr val="FF0000"/>
            </a:solidFill>
          </a:endParaRPr>
        </a:p>
        <a:p>
          <a:r>
            <a:rPr kumimoji="1" lang="ja-JP" altLang="en-US" sz="1600">
              <a:solidFill>
                <a:srgbClr val="FF0000"/>
              </a:solidFill>
            </a:rPr>
            <a:t>必要がありますが、様式は任意で構いません。</a:t>
          </a:r>
          <a:endParaRPr kumimoji="1" lang="en-US" altLang="ja-JP" sz="1600">
            <a:solidFill>
              <a:srgbClr val="FF0000"/>
            </a:solidFill>
          </a:endParaRPr>
        </a:p>
        <a:p>
          <a:r>
            <a:rPr kumimoji="1" lang="ja-JP" altLang="en-US" sz="1600">
              <a:solidFill>
                <a:srgbClr val="FF0000"/>
              </a:solidFill>
            </a:rPr>
            <a:t>よかったらお使いください。</a:t>
          </a:r>
        </a:p>
      </xdr:txBody>
    </xdr:sp>
    <xdr:clientData/>
  </xdr:twoCellAnchor>
  <xdr:twoCellAnchor>
    <xdr:from>
      <xdr:col>6</xdr:col>
      <xdr:colOff>261698</xdr:colOff>
      <xdr:row>20</xdr:row>
      <xdr:rowOff>200121</xdr:rowOff>
    </xdr:from>
    <xdr:to>
      <xdr:col>13</xdr:col>
      <xdr:colOff>107758</xdr:colOff>
      <xdr:row>25</xdr:row>
      <xdr:rowOff>11776</xdr:rowOff>
    </xdr:to>
    <xdr:sp macro="" textlink="">
      <xdr:nvSpPr>
        <xdr:cNvPr id="3" name="テキスト ボックス 2">
          <a:extLst>
            <a:ext uri="{FF2B5EF4-FFF2-40B4-BE49-F238E27FC236}">
              <a16:creationId xmlns:a16="http://schemas.microsoft.com/office/drawing/2014/main" id="{36F931C4-C079-4CA4-984B-BDB26844D775}"/>
            </a:ext>
          </a:extLst>
        </xdr:cNvPr>
        <xdr:cNvSpPr txBox="1"/>
      </xdr:nvSpPr>
      <xdr:spPr>
        <a:xfrm>
          <a:off x="6796425" y="5334000"/>
          <a:ext cx="4533515"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補食、スポーツ飲料、生徒の旅費、個人で購入すべき用品等、個人の利益となるものは、補助の対象外です。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DA2C2-AD64-4318-BE5A-9839CB86AA0D}">
  <sheetPr codeName="Sheet1"/>
  <dimension ref="B1:W23"/>
  <sheetViews>
    <sheetView tabSelected="1" zoomScale="98" zoomScaleNormal="98" workbookViewId="0">
      <selection activeCell="H12" sqref="H12"/>
    </sheetView>
  </sheetViews>
  <sheetFormatPr defaultColWidth="8.75" defaultRowHeight="18.75"/>
  <cols>
    <col min="1" max="1" width="1.5" style="34" customWidth="1"/>
    <col min="2" max="3" width="8.75" style="34"/>
    <col min="4" max="4" width="4.75" style="34" customWidth="1"/>
    <col min="5" max="7" width="8.75" style="34"/>
    <col min="8" max="8" width="15.125" style="34" customWidth="1"/>
    <col min="9" max="10" width="11.75" style="34" customWidth="1"/>
    <col min="11" max="11" width="0.75" style="34" customWidth="1"/>
    <col min="12" max="12" width="2.5" style="34" customWidth="1"/>
    <col min="13" max="13" width="1.125" style="34" customWidth="1"/>
    <col min="14" max="15" width="8.75" style="34"/>
    <col min="16" max="16" width="4" style="34" customWidth="1"/>
    <col min="17" max="18" width="8.75" style="34"/>
    <col min="19" max="20" width="11.5" style="34" customWidth="1"/>
    <col min="21" max="21" width="9.875" style="34" customWidth="1"/>
    <col min="22" max="22" width="13.375" style="34" customWidth="1"/>
    <col min="23" max="23" width="1" style="34" customWidth="1"/>
    <col min="24" max="16384" width="8.75" style="34"/>
  </cols>
  <sheetData>
    <row r="1" spans="2:23" ht="24">
      <c r="B1" s="71" t="s">
        <v>154</v>
      </c>
    </row>
    <row r="2" spans="2:23" ht="6.6" customHeight="1"/>
    <row r="3" spans="2:23" ht="6.6" customHeight="1">
      <c r="B3" s="72"/>
      <c r="C3" s="73"/>
      <c r="D3" s="73"/>
      <c r="E3" s="73"/>
      <c r="F3" s="73"/>
      <c r="G3" s="73"/>
      <c r="H3" s="73"/>
      <c r="I3" s="73"/>
      <c r="J3" s="73"/>
      <c r="K3" s="74"/>
      <c r="N3" s="72"/>
      <c r="O3" s="73"/>
      <c r="P3" s="73"/>
      <c r="Q3" s="73"/>
      <c r="R3" s="73"/>
      <c r="S3" s="73"/>
      <c r="T3" s="73"/>
      <c r="U3" s="73"/>
      <c r="V3" s="73"/>
      <c r="W3" s="74"/>
    </row>
    <row r="4" spans="2:23">
      <c r="B4" s="75" t="s">
        <v>158</v>
      </c>
      <c r="K4" s="76"/>
      <c r="N4" s="75" t="s">
        <v>159</v>
      </c>
      <c r="W4" s="76"/>
    </row>
    <row r="5" spans="2:23">
      <c r="B5" s="75"/>
      <c r="D5" s="34" t="s">
        <v>259</v>
      </c>
      <c r="K5" s="76"/>
      <c r="N5" s="75"/>
      <c r="O5" s="77" t="s">
        <v>193</v>
      </c>
      <c r="W5" s="76"/>
    </row>
    <row r="6" spans="2:23">
      <c r="B6" s="75"/>
      <c r="C6" s="77" t="s">
        <v>160</v>
      </c>
      <c r="K6" s="76"/>
      <c r="N6" s="82"/>
      <c r="O6" s="77" t="s">
        <v>194</v>
      </c>
      <c r="W6" s="76"/>
    </row>
    <row r="7" spans="2:23">
      <c r="B7" s="75"/>
      <c r="C7" s="77" t="s">
        <v>192</v>
      </c>
      <c r="K7" s="76"/>
      <c r="N7" s="82"/>
      <c r="O7" s="77"/>
      <c r="W7" s="76"/>
    </row>
    <row r="8" spans="2:23" ht="7.15" customHeight="1">
      <c r="B8" s="75"/>
      <c r="C8" s="78"/>
      <c r="K8" s="76"/>
      <c r="N8" s="75"/>
      <c r="W8" s="76"/>
    </row>
    <row r="9" spans="2:23">
      <c r="B9" s="75" t="s">
        <v>161</v>
      </c>
      <c r="K9" s="76"/>
      <c r="N9" s="75" t="s">
        <v>185</v>
      </c>
      <c r="W9" s="76"/>
    </row>
    <row r="10" spans="2:23" ht="6.6" customHeight="1">
      <c r="B10" s="75"/>
      <c r="K10" s="76"/>
      <c r="N10" s="75"/>
      <c r="P10" s="119" t="s">
        <v>195</v>
      </c>
      <c r="Q10" s="119"/>
      <c r="R10" s="119"/>
      <c r="S10" s="119"/>
      <c r="T10" s="119"/>
      <c r="U10" s="119"/>
      <c r="V10" s="119"/>
      <c r="W10" s="76"/>
    </row>
    <row r="11" spans="2:23">
      <c r="B11" s="75" t="s">
        <v>155</v>
      </c>
      <c r="K11" s="76"/>
      <c r="N11" s="75"/>
      <c r="P11" s="119"/>
      <c r="Q11" s="119"/>
      <c r="R11" s="119"/>
      <c r="S11" s="119"/>
      <c r="T11" s="119"/>
      <c r="U11" s="119"/>
      <c r="V11" s="119"/>
      <c r="W11" s="76"/>
    </row>
    <row r="12" spans="2:23">
      <c r="B12" s="85" t="s">
        <v>197</v>
      </c>
      <c r="K12" s="76"/>
      <c r="N12" s="75" t="s">
        <v>155</v>
      </c>
      <c r="W12" s="76"/>
    </row>
    <row r="13" spans="2:23">
      <c r="B13" s="75"/>
      <c r="C13" s="121" t="s">
        <v>156</v>
      </c>
      <c r="D13" s="121"/>
      <c r="E13" s="121"/>
      <c r="K13" s="76"/>
      <c r="N13" s="75"/>
      <c r="O13" s="83" t="s">
        <v>156</v>
      </c>
      <c r="W13" s="76"/>
    </row>
    <row r="14" spans="2:23">
      <c r="B14" s="75"/>
      <c r="C14" s="83" t="s">
        <v>157</v>
      </c>
      <c r="K14" s="76"/>
      <c r="N14" s="75"/>
      <c r="O14" s="84" t="s">
        <v>196</v>
      </c>
      <c r="Q14" s="83" t="s">
        <v>228</v>
      </c>
      <c r="W14" s="76"/>
    </row>
    <row r="15" spans="2:23">
      <c r="B15" s="75"/>
      <c r="C15" s="84" t="s">
        <v>196</v>
      </c>
      <c r="E15" s="83" t="s">
        <v>228</v>
      </c>
      <c r="K15" s="76"/>
      <c r="N15" s="75"/>
      <c r="O15" s="83" t="s">
        <v>187</v>
      </c>
      <c r="W15" s="76"/>
    </row>
    <row r="16" spans="2:23">
      <c r="B16" s="75"/>
      <c r="C16" s="83" t="s">
        <v>186</v>
      </c>
      <c r="K16" s="76"/>
      <c r="N16" s="75"/>
      <c r="O16" s="83" t="s">
        <v>188</v>
      </c>
      <c r="W16" s="76"/>
    </row>
    <row r="17" spans="2:23">
      <c r="B17" s="75"/>
      <c r="C17" s="120" t="s">
        <v>211</v>
      </c>
      <c r="D17" s="120"/>
      <c r="E17" s="120"/>
      <c r="K17" s="76"/>
      <c r="N17" s="75"/>
      <c r="O17" s="120" t="s">
        <v>211</v>
      </c>
      <c r="P17" s="120"/>
      <c r="Q17" s="120"/>
      <c r="W17" s="76"/>
    </row>
    <row r="18" spans="2:23">
      <c r="B18" s="75"/>
      <c r="C18" s="106" t="s">
        <v>258</v>
      </c>
      <c r="D18" s="105"/>
      <c r="E18" s="105"/>
      <c r="K18" s="76"/>
      <c r="N18" s="75"/>
      <c r="O18" s="106" t="s">
        <v>258</v>
      </c>
      <c r="P18" s="105"/>
      <c r="Q18" s="105"/>
      <c r="W18" s="76"/>
    </row>
    <row r="19" spans="2:23">
      <c r="B19" s="85" t="s">
        <v>198</v>
      </c>
      <c r="K19" s="76"/>
      <c r="N19" s="75"/>
      <c r="O19" s="34" t="s">
        <v>190</v>
      </c>
      <c r="W19" s="76"/>
    </row>
    <row r="20" spans="2:23">
      <c r="B20" s="75"/>
      <c r="C20" s="83" t="s">
        <v>187</v>
      </c>
      <c r="K20" s="76"/>
      <c r="N20" s="75"/>
      <c r="O20" s="34" t="s">
        <v>191</v>
      </c>
      <c r="W20" s="76"/>
    </row>
    <row r="21" spans="2:23">
      <c r="B21" s="75"/>
      <c r="C21" s="83" t="s">
        <v>188</v>
      </c>
      <c r="K21" s="76"/>
      <c r="N21" s="75"/>
      <c r="W21" s="76"/>
    </row>
    <row r="22" spans="2:23">
      <c r="B22" s="75"/>
      <c r="C22" s="34" t="s">
        <v>189</v>
      </c>
      <c r="K22" s="76"/>
      <c r="N22" s="75"/>
      <c r="W22" s="76"/>
    </row>
    <row r="23" spans="2:23" ht="7.9" customHeight="1">
      <c r="B23" s="79"/>
      <c r="C23" s="80"/>
      <c r="D23" s="80"/>
      <c r="E23" s="80"/>
      <c r="F23" s="80"/>
      <c r="G23" s="80"/>
      <c r="H23" s="80"/>
      <c r="I23" s="80"/>
      <c r="J23" s="80"/>
      <c r="K23" s="81"/>
      <c r="N23" s="79"/>
      <c r="O23" s="80"/>
      <c r="P23" s="80"/>
      <c r="Q23" s="80"/>
      <c r="R23" s="80"/>
      <c r="S23" s="80"/>
      <c r="T23" s="80"/>
      <c r="U23" s="80"/>
      <c r="V23" s="80"/>
      <c r="W23" s="81"/>
    </row>
  </sheetData>
  <mergeCells count="4">
    <mergeCell ref="P10:V11"/>
    <mergeCell ref="C17:E17"/>
    <mergeCell ref="O17:Q17"/>
    <mergeCell ref="C13:E13"/>
  </mergeCells>
  <phoneticPr fontId="1"/>
  <hyperlinks>
    <hyperlink ref="C13" location="①交付申請書!A1" display="①交付申請書" xr:uid="{A8822917-5B81-46CE-B71E-3C2B5ED18187}"/>
    <hyperlink ref="O13" location="①交付申請書!A1" display="①交付申請書" xr:uid="{6BEF8F9F-FC14-42DE-A1DC-4EDF76CA9B8C}"/>
    <hyperlink ref="C14" location="②事業計画書!A1" display="②事業計画書" xr:uid="{A09C83D9-B1E7-4AC7-8D56-FA802FADB77F}"/>
    <hyperlink ref="C15" location="③請求書!A1" display="③請求書" xr:uid="{D8007B47-885B-4470-BCAC-B7C94FDFED95}"/>
    <hyperlink ref="E15" location="④委任状!A1" display="（口座名義人が異なる場合は④委任状）" xr:uid="{D60AA63F-2442-47C4-988D-FDFA78621D06}"/>
    <hyperlink ref="C16" location="⑥収支予算書!A1" display="⑥収支予算書" xr:uid="{AF4C6486-336A-4611-81E0-F15A3CD7DFB4}"/>
    <hyperlink ref="C20" location="⑤実績報告書!A1" display="⑤実績報告書" xr:uid="{9924F1E4-5248-49F3-850C-DED071CABDBE}"/>
    <hyperlink ref="C21" location="⑦収支決算書!A1" display="⑦収支決算書" xr:uid="{2D9A8588-1845-4CE5-8C18-454552F36EF3}"/>
    <hyperlink ref="O16" location="⑦収支決算書!A1" display="⑦収支決算書" xr:uid="{F6040FB5-923A-462C-B6C5-FF785D4BB23B}"/>
    <hyperlink ref="O15" location="⑤実績報告書!A1" display="⑤実績報告書" xr:uid="{FD9A4377-0653-465F-85E3-E591ECDEA8E9}"/>
    <hyperlink ref="O14" location="③請求書!A1" display="③請求書" xr:uid="{750681EC-E364-464F-AC20-BDFBBCE6D457}"/>
    <hyperlink ref="Q14" location="④委任状!A1" display="（口座名義人が異なる場合は④委任状）" xr:uid="{42E7BDD8-44AA-4D73-8CF9-09E8CEC367E4}"/>
    <hyperlink ref="C17:E17" location="⑧会員名簿!A1" display="⑧会員名簿" xr:uid="{6982F74B-848E-47DC-946B-80EC9DCD7763}"/>
    <hyperlink ref="O17:Q17" location="⑧会員名簿!A1" display="⑧会員名簿" xr:uid="{29EF9465-352A-43D5-BCB4-DA6E00F5D176}"/>
    <hyperlink ref="C18" location="⑨誓約書!A1" display="⑨誓約書" xr:uid="{A0FA0B34-67FB-4805-8E72-CB052B6C13CF}"/>
    <hyperlink ref="O18" location="⑨誓約書!A1" display="⑨誓約書" xr:uid="{E9848994-D0FD-45FF-B803-EB45AB92B452}"/>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2B281-5DE3-4BD7-863A-64C43CDD77E4}">
  <sheetPr codeName="Sheet10">
    <tabColor rgb="FFFF0000"/>
  </sheetPr>
  <dimension ref="A1:N41"/>
  <sheetViews>
    <sheetView view="pageBreakPreview" zoomScale="99" zoomScaleNormal="100" zoomScaleSheetLayoutView="99" workbookViewId="0">
      <selection activeCell="H9" sqref="H9"/>
    </sheetView>
  </sheetViews>
  <sheetFormatPr defaultColWidth="8.75" defaultRowHeight="13.5"/>
  <cols>
    <col min="1" max="1" width="5.25" style="23" customWidth="1"/>
    <col min="2" max="2" width="9.625" style="23" customWidth="1"/>
    <col min="3" max="3" width="18.875" style="23" customWidth="1"/>
    <col min="4" max="4" width="19.375" style="23" customWidth="1"/>
    <col min="5" max="5" width="21.5" style="23" customWidth="1"/>
    <col min="6" max="6" width="11.125" style="24" customWidth="1"/>
    <col min="7" max="9" width="8.75" style="23"/>
    <col min="10" max="10" width="11.25" style="23" customWidth="1"/>
    <col min="11" max="16384" width="8.75" style="23"/>
  </cols>
  <sheetData>
    <row r="1" spans="1:14" ht="18.75">
      <c r="C1" s="35">
        <f>①交付申請書!B15</f>
        <v>8</v>
      </c>
      <c r="D1" s="39" t="s">
        <v>139</v>
      </c>
      <c r="F1" s="34"/>
    </row>
    <row r="2" spans="1:14" ht="18.600000000000001" customHeight="1"/>
    <row r="3" spans="1:14" ht="26.45" customHeight="1">
      <c r="D3" s="26" t="s">
        <v>74</v>
      </c>
      <c r="E3" s="277">
        <f>①交付申請書!H10</f>
        <v>0</v>
      </c>
      <c r="F3" s="278"/>
    </row>
    <row r="4" spans="1:14" ht="9.6" customHeight="1" thickBot="1"/>
    <row r="5" spans="1:14" s="26" customFormat="1" ht="20.45" customHeight="1">
      <c r="A5" s="252" t="s">
        <v>58</v>
      </c>
      <c r="B5" s="253"/>
      <c r="C5" s="279" t="s">
        <v>59</v>
      </c>
      <c r="D5" s="280"/>
      <c r="E5" s="253"/>
      <c r="F5" s="25" t="s">
        <v>60</v>
      </c>
    </row>
    <row r="6" spans="1:14" ht="20.45" customHeight="1">
      <c r="A6" s="247" t="s">
        <v>126</v>
      </c>
      <c r="B6" s="274" t="s">
        <v>125</v>
      </c>
      <c r="C6" s="281"/>
      <c r="D6" s="282"/>
      <c r="E6" s="283"/>
      <c r="F6" s="30"/>
    </row>
    <row r="7" spans="1:14" ht="20.45" customHeight="1">
      <c r="A7" s="247"/>
      <c r="B7" s="275"/>
      <c r="C7" s="257"/>
      <c r="D7" s="258"/>
      <c r="E7" s="259"/>
      <c r="F7" s="31"/>
    </row>
    <row r="8" spans="1:14" ht="20.45" customHeight="1">
      <c r="A8" s="247"/>
      <c r="B8" s="275"/>
      <c r="C8" s="257"/>
      <c r="D8" s="258"/>
      <c r="E8" s="259"/>
      <c r="F8" s="31"/>
    </row>
    <row r="9" spans="1:14" ht="20.45" customHeight="1">
      <c r="A9" s="247"/>
      <c r="B9" s="275"/>
      <c r="C9" s="262"/>
      <c r="D9" s="263"/>
      <c r="E9" s="264"/>
      <c r="F9" s="46"/>
    </row>
    <row r="10" spans="1:14" ht="20.45" customHeight="1">
      <c r="A10" s="247"/>
      <c r="B10" s="276"/>
      <c r="C10" s="284" t="s">
        <v>132</v>
      </c>
      <c r="D10" s="285"/>
      <c r="E10" s="286"/>
      <c r="F10" s="53">
        <f>SUM(F6:F9)</f>
        <v>0</v>
      </c>
      <c r="G10" s="23" t="s">
        <v>142</v>
      </c>
    </row>
    <row r="11" spans="1:14" ht="20.45" customHeight="1">
      <c r="A11" s="247"/>
      <c r="B11" s="275" t="s">
        <v>124</v>
      </c>
      <c r="C11" s="268"/>
      <c r="D11" s="269"/>
      <c r="E11" s="270"/>
      <c r="F11" s="45"/>
    </row>
    <row r="12" spans="1:14" ht="20.45" customHeight="1">
      <c r="A12" s="247"/>
      <c r="B12" s="275"/>
      <c r="C12" s="257"/>
      <c r="D12" s="258"/>
      <c r="E12" s="259"/>
      <c r="F12" s="45"/>
    </row>
    <row r="13" spans="1:14" ht="20.45" customHeight="1">
      <c r="A13" s="247"/>
      <c r="B13" s="275"/>
      <c r="C13" s="257"/>
      <c r="D13" s="258"/>
      <c r="E13" s="259"/>
      <c r="F13" s="45"/>
      <c r="H13" s="287" t="s">
        <v>150</v>
      </c>
      <c r="I13" s="287"/>
      <c r="J13" s="287"/>
      <c r="K13" s="287"/>
      <c r="L13" s="287"/>
      <c r="M13" s="287"/>
      <c r="N13" s="287"/>
    </row>
    <row r="14" spans="1:14" ht="20.45" customHeight="1">
      <c r="A14" s="247"/>
      <c r="B14" s="275"/>
      <c r="C14" s="262"/>
      <c r="D14" s="263"/>
      <c r="E14" s="264"/>
      <c r="F14" s="31"/>
      <c r="H14" s="287"/>
      <c r="I14" s="287"/>
      <c r="J14" s="287"/>
      <c r="K14" s="287"/>
      <c r="L14" s="287"/>
      <c r="M14" s="287"/>
      <c r="N14" s="287"/>
    </row>
    <row r="15" spans="1:14" ht="20.45" customHeight="1">
      <c r="A15" s="247"/>
      <c r="B15" s="275"/>
      <c r="C15" s="288" t="s">
        <v>141</v>
      </c>
      <c r="D15" s="289"/>
      <c r="E15" s="290"/>
      <c r="F15" s="53">
        <f>SUM(F11:F14)</f>
        <v>0</v>
      </c>
      <c r="H15" s="287"/>
      <c r="I15" s="287"/>
      <c r="J15" s="287"/>
      <c r="K15" s="287"/>
      <c r="L15" s="287"/>
      <c r="M15" s="287"/>
      <c r="N15" s="287"/>
    </row>
    <row r="16" spans="1:14" ht="20.45" customHeight="1" thickBot="1">
      <c r="A16" s="248"/>
      <c r="B16" s="294"/>
      <c r="C16" s="291" t="s">
        <v>133</v>
      </c>
      <c r="D16" s="292"/>
      <c r="E16" s="293"/>
      <c r="F16" s="27">
        <f>F10+F15</f>
        <v>0</v>
      </c>
      <c r="H16" s="287"/>
      <c r="I16" s="287"/>
      <c r="J16" s="287"/>
      <c r="K16" s="287"/>
      <c r="L16" s="287"/>
      <c r="M16" s="287"/>
      <c r="N16" s="287"/>
    </row>
    <row r="17" spans="1:6" ht="20.45" customHeight="1">
      <c r="A17" s="249" t="s">
        <v>61</v>
      </c>
      <c r="B17" s="250"/>
      <c r="C17" s="271"/>
      <c r="D17" s="272"/>
      <c r="E17" s="273"/>
      <c r="F17" s="33"/>
    </row>
    <row r="18" spans="1:6" ht="20.45" customHeight="1">
      <c r="A18" s="247"/>
      <c r="B18" s="251"/>
      <c r="C18" s="260"/>
      <c r="D18" s="261"/>
      <c r="E18" s="259"/>
      <c r="F18" s="31"/>
    </row>
    <row r="19" spans="1:6" ht="20.45" customHeight="1">
      <c r="A19" s="247"/>
      <c r="B19" s="251"/>
      <c r="C19" s="260"/>
      <c r="D19" s="261"/>
      <c r="E19" s="259"/>
      <c r="F19" s="31"/>
    </row>
    <row r="20" spans="1:6" ht="20.45" customHeight="1">
      <c r="A20" s="247"/>
      <c r="B20" s="251"/>
      <c r="C20" s="260"/>
      <c r="D20" s="261"/>
      <c r="E20" s="259"/>
      <c r="F20" s="31"/>
    </row>
    <row r="21" spans="1:6" ht="20.45" customHeight="1">
      <c r="A21" s="247"/>
      <c r="B21" s="251"/>
      <c r="C21" s="260"/>
      <c r="D21" s="261"/>
      <c r="E21" s="259"/>
      <c r="F21" s="31"/>
    </row>
    <row r="22" spans="1:6" ht="20.45" customHeight="1">
      <c r="A22" s="247"/>
      <c r="B22" s="251"/>
      <c r="C22" s="260"/>
      <c r="D22" s="261"/>
      <c r="E22" s="259"/>
      <c r="F22" s="31"/>
    </row>
    <row r="23" spans="1:6" ht="20.45" customHeight="1">
      <c r="A23" s="247"/>
      <c r="B23" s="251"/>
      <c r="C23" s="257"/>
      <c r="D23" s="258"/>
      <c r="E23" s="259"/>
      <c r="F23" s="31"/>
    </row>
    <row r="24" spans="1:6" ht="20.45" customHeight="1">
      <c r="A24" s="247"/>
      <c r="B24" s="251"/>
      <c r="C24" s="257"/>
      <c r="D24" s="258"/>
      <c r="E24" s="259"/>
      <c r="F24" s="31"/>
    </row>
    <row r="25" spans="1:6" ht="20.45" customHeight="1">
      <c r="A25" s="247"/>
      <c r="B25" s="251"/>
      <c r="C25" s="257"/>
      <c r="D25" s="258"/>
      <c r="E25" s="259"/>
      <c r="F25" s="31"/>
    </row>
    <row r="26" spans="1:6" ht="20.45" customHeight="1">
      <c r="A26" s="247"/>
      <c r="B26" s="251"/>
      <c r="C26" s="257"/>
      <c r="D26" s="258"/>
      <c r="E26" s="259"/>
      <c r="F26" s="31"/>
    </row>
    <row r="27" spans="1:6" ht="20.45" customHeight="1">
      <c r="A27" s="247"/>
      <c r="B27" s="251"/>
      <c r="C27" s="257"/>
      <c r="D27" s="258"/>
      <c r="E27" s="259"/>
      <c r="F27" s="31"/>
    </row>
    <row r="28" spans="1:6" ht="20.45" customHeight="1">
      <c r="A28" s="247"/>
      <c r="B28" s="251"/>
      <c r="C28" s="260"/>
      <c r="D28" s="261"/>
      <c r="E28" s="259"/>
      <c r="F28" s="31"/>
    </row>
    <row r="29" spans="1:6" ht="20.45" customHeight="1">
      <c r="A29" s="247"/>
      <c r="B29" s="251"/>
      <c r="C29" s="260"/>
      <c r="D29" s="261"/>
      <c r="E29" s="259"/>
      <c r="F29" s="31"/>
    </row>
    <row r="30" spans="1:6" ht="20.45" customHeight="1">
      <c r="A30" s="247"/>
      <c r="B30" s="251"/>
      <c r="C30" s="260"/>
      <c r="D30" s="261"/>
      <c r="E30" s="259"/>
      <c r="F30" s="31"/>
    </row>
    <row r="31" spans="1:6" ht="20.45" customHeight="1">
      <c r="A31" s="247"/>
      <c r="B31" s="251"/>
      <c r="C31" s="260"/>
      <c r="D31" s="261"/>
      <c r="E31" s="259"/>
      <c r="F31" s="31"/>
    </row>
    <row r="32" spans="1:6" ht="20.45" customHeight="1">
      <c r="A32" s="247"/>
      <c r="B32" s="251"/>
      <c r="C32" s="260"/>
      <c r="D32" s="261"/>
      <c r="E32" s="259"/>
      <c r="F32" s="31"/>
    </row>
    <row r="33" spans="1:7" ht="20.45" customHeight="1">
      <c r="A33" s="247"/>
      <c r="B33" s="251"/>
      <c r="C33" s="260"/>
      <c r="D33" s="261"/>
      <c r="E33" s="259"/>
      <c r="F33" s="31"/>
    </row>
    <row r="34" spans="1:7" ht="20.45" customHeight="1">
      <c r="A34" s="247"/>
      <c r="B34" s="251"/>
      <c r="C34" s="260"/>
      <c r="D34" s="261"/>
      <c r="E34" s="259"/>
      <c r="F34" s="31"/>
    </row>
    <row r="35" spans="1:7" ht="20.45" customHeight="1">
      <c r="A35" s="247"/>
      <c r="B35" s="251"/>
      <c r="C35" s="260"/>
      <c r="D35" s="261"/>
      <c r="E35" s="259"/>
      <c r="F35" s="31"/>
    </row>
    <row r="36" spans="1:7" ht="20.45" customHeight="1">
      <c r="A36" s="247"/>
      <c r="B36" s="251"/>
      <c r="C36" s="257"/>
      <c r="D36" s="258"/>
      <c r="E36" s="259"/>
      <c r="F36" s="31"/>
    </row>
    <row r="37" spans="1:7" ht="20.45" customHeight="1">
      <c r="A37" s="247"/>
      <c r="B37" s="251"/>
      <c r="C37" s="257"/>
      <c r="D37" s="258"/>
      <c r="E37" s="259"/>
      <c r="F37" s="31"/>
    </row>
    <row r="38" spans="1:7" ht="20.45" customHeight="1">
      <c r="A38" s="247"/>
      <c r="B38" s="251"/>
      <c r="C38" s="262"/>
      <c r="D38" s="263"/>
      <c r="E38" s="264"/>
      <c r="F38" s="32"/>
    </row>
    <row r="39" spans="1:7" ht="20.45" customHeight="1" thickBot="1">
      <c r="A39" s="247"/>
      <c r="B39" s="251"/>
      <c r="C39" s="265" t="s">
        <v>62</v>
      </c>
      <c r="D39" s="266"/>
      <c r="E39" s="267"/>
      <c r="F39" s="47">
        <f>SUM(F17:F38)</f>
        <v>0</v>
      </c>
      <c r="G39" s="23" t="s">
        <v>140</v>
      </c>
    </row>
    <row r="40" spans="1:7" ht="22.9" customHeight="1" thickBot="1">
      <c r="A40" s="254" t="s">
        <v>135</v>
      </c>
      <c r="B40" s="255"/>
      <c r="C40" s="255"/>
      <c r="D40" s="255"/>
      <c r="E40" s="256"/>
      <c r="F40" s="28">
        <f>F39-F10</f>
        <v>0</v>
      </c>
    </row>
    <row r="41" spans="1:7" ht="22.9" customHeight="1" thickBot="1">
      <c r="A41" s="254" t="s">
        <v>136</v>
      </c>
      <c r="B41" s="255"/>
      <c r="C41" s="255"/>
      <c r="D41" s="255"/>
      <c r="E41" s="256"/>
      <c r="F41" s="28">
        <f>F16-F39</f>
        <v>0</v>
      </c>
    </row>
  </sheetData>
  <mergeCells count="44">
    <mergeCell ref="H13:N16"/>
    <mergeCell ref="C27:E27"/>
    <mergeCell ref="C28:E28"/>
    <mergeCell ref="C14:E14"/>
    <mergeCell ref="C15:E15"/>
    <mergeCell ref="C16:E16"/>
    <mergeCell ref="C17:E17"/>
    <mergeCell ref="C18:E18"/>
    <mergeCell ref="C19:E19"/>
    <mergeCell ref="C20:E20"/>
    <mergeCell ref="C21:E21"/>
    <mergeCell ref="C22:E22"/>
    <mergeCell ref="E3:F3"/>
    <mergeCell ref="C23:E23"/>
    <mergeCell ref="C24:E24"/>
    <mergeCell ref="C25:E25"/>
    <mergeCell ref="C26:E26"/>
    <mergeCell ref="C5:E5"/>
    <mergeCell ref="C6:E6"/>
    <mergeCell ref="C7:E7"/>
    <mergeCell ref="C9:E9"/>
    <mergeCell ref="C10:E10"/>
    <mergeCell ref="C11:E11"/>
    <mergeCell ref="A5:B5"/>
    <mergeCell ref="A6:A16"/>
    <mergeCell ref="B6:B10"/>
    <mergeCell ref="B11:B16"/>
    <mergeCell ref="A17:B39"/>
    <mergeCell ref="A40:E40"/>
    <mergeCell ref="C8:E8"/>
    <mergeCell ref="C12:E12"/>
    <mergeCell ref="C13:E13"/>
    <mergeCell ref="A41:E41"/>
    <mergeCell ref="C29:E29"/>
    <mergeCell ref="C30:E30"/>
    <mergeCell ref="C31:E31"/>
    <mergeCell ref="C37:E37"/>
    <mergeCell ref="C36:E36"/>
    <mergeCell ref="C32:E32"/>
    <mergeCell ref="C33:E33"/>
    <mergeCell ref="C34:E34"/>
    <mergeCell ref="C35:E35"/>
    <mergeCell ref="C38:E38"/>
    <mergeCell ref="C39:E39"/>
  </mergeCells>
  <phoneticPr fontId="1"/>
  <dataValidations count="2">
    <dataValidation imeMode="on" allowBlank="1" showInputMessage="1" showErrorMessage="1" sqref="C6:E38" xr:uid="{01514BFC-5D91-40A1-BBBD-9C38C1C0AA6D}"/>
    <dataValidation imeMode="off" allowBlank="1" showInputMessage="1" showErrorMessage="1" sqref="F6:F41" xr:uid="{AF257D02-3AE6-4AB1-A5E9-156A2DEF2D6A}"/>
  </dataValidations>
  <pageMargins left="0.7" right="0.56999999999999995" top="0.67" bottom="0.5" header="0.3" footer="0.3"/>
  <pageSetup paperSize="9" scale="9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FBEC5-A667-4AC4-B821-AB7D437797D5}">
  <sheetPr codeName="Sheet11"/>
  <dimension ref="A1:N41"/>
  <sheetViews>
    <sheetView view="pageBreakPreview" zoomScaleNormal="100" zoomScaleSheetLayoutView="100" workbookViewId="0">
      <selection activeCell="C21" sqref="C21:E21"/>
    </sheetView>
  </sheetViews>
  <sheetFormatPr defaultColWidth="8.75" defaultRowHeight="13.5"/>
  <cols>
    <col min="1" max="1" width="5.25" style="23" customWidth="1"/>
    <col min="2" max="2" width="9.625" style="23" customWidth="1"/>
    <col min="3" max="3" width="18.25" style="23" customWidth="1"/>
    <col min="4" max="5" width="19.5" style="23" customWidth="1"/>
    <col min="6" max="6" width="11.375" style="24" customWidth="1"/>
    <col min="7" max="12" width="8.75" style="23"/>
    <col min="13" max="13" width="12.75" style="23" customWidth="1"/>
    <col min="14" max="16384" width="8.75" style="23"/>
  </cols>
  <sheetData>
    <row r="1" spans="1:14" ht="18.75">
      <c r="C1" s="35" t="s">
        <v>75</v>
      </c>
      <c r="D1" s="39" t="s">
        <v>139</v>
      </c>
      <c r="F1" s="34"/>
    </row>
    <row r="2" spans="1:14" ht="18.600000000000001" customHeight="1"/>
    <row r="3" spans="1:14" ht="26.45" customHeight="1">
      <c r="D3" s="26" t="s">
        <v>74</v>
      </c>
      <c r="E3" s="277" t="s">
        <v>76</v>
      </c>
      <c r="F3" s="278"/>
    </row>
    <row r="4" spans="1:14" ht="9.6" customHeight="1" thickBot="1">
      <c r="D4" s="26"/>
      <c r="E4" s="29"/>
      <c r="F4" s="29"/>
    </row>
    <row r="5" spans="1:14" s="26" customFormat="1" ht="20.45" customHeight="1">
      <c r="A5" s="252" t="s">
        <v>58</v>
      </c>
      <c r="B5" s="253"/>
      <c r="C5" s="279" t="s">
        <v>59</v>
      </c>
      <c r="D5" s="280"/>
      <c r="E5" s="253"/>
      <c r="F5" s="25" t="s">
        <v>60</v>
      </c>
    </row>
    <row r="6" spans="1:14" ht="20.45" customHeight="1">
      <c r="A6" s="247" t="s">
        <v>126</v>
      </c>
      <c r="B6" s="274" t="s">
        <v>125</v>
      </c>
      <c r="C6" s="314" t="s">
        <v>127</v>
      </c>
      <c r="D6" s="315"/>
      <c r="E6" s="316"/>
      <c r="F6" s="38">
        <v>85000</v>
      </c>
    </row>
    <row r="7" spans="1:14" ht="20.45" customHeight="1">
      <c r="A7" s="247"/>
      <c r="B7" s="275"/>
      <c r="C7" s="298" t="s">
        <v>128</v>
      </c>
      <c r="D7" s="299"/>
      <c r="E7" s="300"/>
      <c r="F7" s="37">
        <v>612000</v>
      </c>
    </row>
    <row r="8" spans="1:14" ht="20.45" customHeight="1">
      <c r="A8" s="247"/>
      <c r="B8" s="275"/>
      <c r="C8" s="298" t="s">
        <v>115</v>
      </c>
      <c r="D8" s="299"/>
      <c r="E8" s="300"/>
      <c r="F8" s="37"/>
    </row>
    <row r="9" spans="1:14" ht="20.45" customHeight="1">
      <c r="A9" s="247"/>
      <c r="B9" s="275"/>
      <c r="C9" s="307"/>
      <c r="D9" s="308"/>
      <c r="E9" s="309"/>
      <c r="F9" s="50"/>
    </row>
    <row r="10" spans="1:14" ht="20.45" customHeight="1">
      <c r="A10" s="247"/>
      <c r="B10" s="276"/>
      <c r="C10" s="284" t="s">
        <v>132</v>
      </c>
      <c r="D10" s="285"/>
      <c r="E10" s="286"/>
      <c r="F10" s="49">
        <f>SUM(F6:F9)</f>
        <v>697000</v>
      </c>
      <c r="G10" s="23" t="s">
        <v>145</v>
      </c>
    </row>
    <row r="11" spans="1:14" ht="20.45" customHeight="1">
      <c r="A11" s="247"/>
      <c r="B11" s="275" t="s">
        <v>124</v>
      </c>
      <c r="C11" s="268" t="s">
        <v>138</v>
      </c>
      <c r="D11" s="269"/>
      <c r="E11" s="270"/>
      <c r="F11" s="52">
        <v>576000</v>
      </c>
    </row>
    <row r="12" spans="1:14" ht="20.45" customHeight="1">
      <c r="A12" s="247"/>
      <c r="B12" s="275"/>
      <c r="C12" s="298" t="s">
        <v>130</v>
      </c>
      <c r="D12" s="299"/>
      <c r="E12" s="300"/>
      <c r="F12" s="37">
        <v>20000</v>
      </c>
    </row>
    <row r="13" spans="1:14" ht="20.45" customHeight="1">
      <c r="A13" s="247"/>
      <c r="B13" s="275"/>
      <c r="C13" s="298" t="s">
        <v>129</v>
      </c>
      <c r="D13" s="299"/>
      <c r="E13" s="300"/>
      <c r="F13" s="51">
        <v>25600</v>
      </c>
    </row>
    <row r="14" spans="1:14" ht="20.45" customHeight="1">
      <c r="A14" s="247"/>
      <c r="B14" s="275"/>
      <c r="C14" s="262"/>
      <c r="D14" s="263"/>
      <c r="E14" s="264"/>
      <c r="F14" s="32"/>
    </row>
    <row r="15" spans="1:14" ht="20.45" customHeight="1">
      <c r="A15" s="247"/>
      <c r="B15" s="275"/>
      <c r="C15" s="288" t="s">
        <v>141</v>
      </c>
      <c r="D15" s="289"/>
      <c r="E15" s="290"/>
      <c r="F15" s="48">
        <f>SUM(F11:F14)</f>
        <v>621600</v>
      </c>
    </row>
    <row r="16" spans="1:14" ht="20.45" customHeight="1" thickBot="1">
      <c r="A16" s="248"/>
      <c r="B16" s="294"/>
      <c r="C16" s="291" t="s">
        <v>133</v>
      </c>
      <c r="D16" s="292"/>
      <c r="E16" s="293"/>
      <c r="F16" s="27">
        <f>F10+F15</f>
        <v>1318600</v>
      </c>
      <c r="H16" s="313" t="s">
        <v>150</v>
      </c>
      <c r="I16" s="313"/>
      <c r="J16" s="313"/>
      <c r="K16" s="313"/>
      <c r="L16" s="313"/>
      <c r="M16" s="313"/>
      <c r="N16" s="313"/>
    </row>
    <row r="17" spans="1:14" ht="20.45" customHeight="1">
      <c r="A17" s="249" t="s">
        <v>61</v>
      </c>
      <c r="B17" s="250"/>
      <c r="C17" s="310" t="s">
        <v>213</v>
      </c>
      <c r="D17" s="311"/>
      <c r="E17" s="312"/>
      <c r="F17" s="36">
        <v>500000</v>
      </c>
      <c r="H17" s="313"/>
      <c r="I17" s="313"/>
      <c r="J17" s="313"/>
      <c r="K17" s="313"/>
      <c r="L17" s="313"/>
      <c r="M17" s="313"/>
      <c r="N17" s="313"/>
    </row>
    <row r="18" spans="1:14" ht="20.45" customHeight="1">
      <c r="A18" s="247"/>
      <c r="B18" s="251"/>
      <c r="C18" s="305" t="s">
        <v>214</v>
      </c>
      <c r="D18" s="306"/>
      <c r="E18" s="300"/>
      <c r="F18" s="37">
        <v>250000</v>
      </c>
      <c r="H18" s="313"/>
      <c r="I18" s="313"/>
      <c r="J18" s="313"/>
      <c r="K18" s="313"/>
      <c r="L18" s="313"/>
      <c r="M18" s="313"/>
      <c r="N18" s="313"/>
    </row>
    <row r="19" spans="1:14" ht="20.45" customHeight="1">
      <c r="A19" s="247"/>
      <c r="B19" s="251"/>
      <c r="C19" s="298" t="s">
        <v>63</v>
      </c>
      <c r="D19" s="299"/>
      <c r="E19" s="300"/>
      <c r="F19" s="37">
        <v>20000</v>
      </c>
      <c r="H19" s="313"/>
      <c r="I19" s="313"/>
      <c r="J19" s="313"/>
      <c r="K19" s="313"/>
      <c r="L19" s="313"/>
      <c r="M19" s="313"/>
      <c r="N19" s="313"/>
    </row>
    <row r="20" spans="1:14" ht="20.45" customHeight="1">
      <c r="A20" s="247"/>
      <c r="B20" s="251"/>
      <c r="C20" s="298" t="s">
        <v>64</v>
      </c>
      <c r="D20" s="299"/>
      <c r="E20" s="300"/>
      <c r="F20" s="37">
        <v>30000</v>
      </c>
    </row>
    <row r="21" spans="1:14" ht="20.45" customHeight="1">
      <c r="A21" s="247"/>
      <c r="B21" s="251"/>
      <c r="C21" s="298" t="s">
        <v>131</v>
      </c>
      <c r="D21" s="299"/>
      <c r="E21" s="300"/>
      <c r="F21" s="37">
        <v>250000</v>
      </c>
    </row>
    <row r="22" spans="1:14" ht="20.45" customHeight="1">
      <c r="A22" s="247"/>
      <c r="B22" s="251"/>
      <c r="C22" s="298" t="s">
        <v>65</v>
      </c>
      <c r="D22" s="299"/>
      <c r="E22" s="300"/>
      <c r="F22" s="37">
        <v>25000</v>
      </c>
    </row>
    <row r="23" spans="1:14" ht="20.45" customHeight="1">
      <c r="A23" s="247"/>
      <c r="B23" s="251"/>
      <c r="C23" s="298" t="s">
        <v>66</v>
      </c>
      <c r="D23" s="299"/>
      <c r="E23" s="300"/>
      <c r="F23" s="37">
        <v>30000</v>
      </c>
    </row>
    <row r="24" spans="1:14" ht="20.45" customHeight="1">
      <c r="A24" s="247"/>
      <c r="B24" s="251"/>
      <c r="C24" s="298" t="s">
        <v>67</v>
      </c>
      <c r="D24" s="299"/>
      <c r="E24" s="300"/>
      <c r="F24" s="37">
        <v>30000</v>
      </c>
    </row>
    <row r="25" spans="1:14" ht="20.45" customHeight="1">
      <c r="A25" s="247"/>
      <c r="B25" s="251"/>
      <c r="C25" s="298" t="s">
        <v>68</v>
      </c>
      <c r="D25" s="299"/>
      <c r="E25" s="300"/>
      <c r="F25" s="37">
        <v>10000</v>
      </c>
    </row>
    <row r="26" spans="1:14" ht="20.45" customHeight="1">
      <c r="A26" s="247"/>
      <c r="B26" s="251"/>
      <c r="C26" s="298" t="s">
        <v>116</v>
      </c>
      <c r="D26" s="299"/>
      <c r="E26" s="300"/>
      <c r="F26" s="37">
        <v>13600</v>
      </c>
    </row>
    <row r="27" spans="1:14" ht="20.45" customHeight="1">
      <c r="A27" s="247"/>
      <c r="B27" s="251"/>
      <c r="C27" s="298" t="s">
        <v>69</v>
      </c>
      <c r="D27" s="299"/>
      <c r="E27" s="300"/>
      <c r="F27" s="37">
        <v>15000</v>
      </c>
    </row>
    <row r="28" spans="1:14" ht="20.45" customHeight="1">
      <c r="A28" s="247"/>
      <c r="B28" s="251"/>
      <c r="C28" s="298" t="s">
        <v>70</v>
      </c>
      <c r="D28" s="299"/>
      <c r="E28" s="300"/>
      <c r="F28" s="37">
        <v>5000</v>
      </c>
    </row>
    <row r="29" spans="1:14" ht="20.45" customHeight="1">
      <c r="A29" s="247"/>
      <c r="B29" s="251"/>
      <c r="C29" s="298" t="s">
        <v>71</v>
      </c>
      <c r="D29" s="299"/>
      <c r="E29" s="300"/>
      <c r="F29" s="37">
        <v>50000</v>
      </c>
    </row>
    <row r="30" spans="1:14" ht="20.45" customHeight="1">
      <c r="A30" s="247"/>
      <c r="B30" s="251"/>
      <c r="C30" s="298" t="s">
        <v>72</v>
      </c>
      <c r="D30" s="299"/>
      <c r="E30" s="300"/>
      <c r="F30" s="37">
        <v>60000</v>
      </c>
    </row>
    <row r="31" spans="1:14" ht="20.45" customHeight="1">
      <c r="A31" s="247"/>
      <c r="B31" s="251"/>
      <c r="C31" s="305" t="s">
        <v>73</v>
      </c>
      <c r="D31" s="306"/>
      <c r="E31" s="300"/>
      <c r="F31" s="37">
        <v>30000</v>
      </c>
    </row>
    <row r="32" spans="1:14" ht="20.45" customHeight="1">
      <c r="A32" s="247"/>
      <c r="B32" s="251"/>
      <c r="C32" s="257"/>
      <c r="D32" s="258"/>
      <c r="E32" s="259"/>
      <c r="F32" s="37"/>
    </row>
    <row r="33" spans="1:7" ht="20.45" customHeight="1">
      <c r="A33" s="247"/>
      <c r="B33" s="251"/>
      <c r="C33" s="257"/>
      <c r="D33" s="258"/>
      <c r="E33" s="259"/>
      <c r="F33" s="37"/>
    </row>
    <row r="34" spans="1:7" ht="20.45" customHeight="1">
      <c r="A34" s="247"/>
      <c r="B34" s="251"/>
      <c r="C34" s="257"/>
      <c r="D34" s="258"/>
      <c r="E34" s="259"/>
      <c r="F34" s="31"/>
    </row>
    <row r="35" spans="1:7" ht="20.45" customHeight="1">
      <c r="A35" s="247"/>
      <c r="B35" s="251"/>
      <c r="C35" s="257"/>
      <c r="D35" s="258"/>
      <c r="E35" s="259"/>
      <c r="F35" s="31"/>
    </row>
    <row r="36" spans="1:7" ht="20.45" customHeight="1">
      <c r="A36" s="247"/>
      <c r="B36" s="251"/>
      <c r="C36" s="257"/>
      <c r="D36" s="258"/>
      <c r="E36" s="259"/>
      <c r="F36" s="31"/>
    </row>
    <row r="37" spans="1:7" ht="20.45" customHeight="1">
      <c r="A37" s="247"/>
      <c r="B37" s="251"/>
      <c r="C37" s="257"/>
      <c r="D37" s="258"/>
      <c r="E37" s="259"/>
      <c r="F37" s="31"/>
    </row>
    <row r="38" spans="1:7" ht="20.45" customHeight="1">
      <c r="A38" s="247"/>
      <c r="B38" s="251"/>
      <c r="C38" s="262"/>
      <c r="D38" s="263"/>
      <c r="E38" s="264"/>
      <c r="F38" s="32"/>
    </row>
    <row r="39" spans="1:7" ht="20.45" customHeight="1" thickBot="1">
      <c r="A39" s="248"/>
      <c r="B39" s="304"/>
      <c r="C39" s="301" t="s">
        <v>134</v>
      </c>
      <c r="D39" s="302"/>
      <c r="E39" s="303"/>
      <c r="F39" s="27">
        <f>SUM(F17:F38)</f>
        <v>1318600</v>
      </c>
      <c r="G39" s="23" t="s">
        <v>146</v>
      </c>
    </row>
    <row r="40" spans="1:7" ht="22.9" customHeight="1" thickBot="1">
      <c r="A40" s="295" t="s">
        <v>135</v>
      </c>
      <c r="B40" s="296"/>
      <c r="C40" s="296"/>
      <c r="D40" s="296"/>
      <c r="E40" s="297"/>
      <c r="F40" s="28">
        <f>F39-F10</f>
        <v>621600</v>
      </c>
    </row>
    <row r="41" spans="1:7" ht="22.9" customHeight="1" thickBot="1">
      <c r="A41" s="295" t="s">
        <v>136</v>
      </c>
      <c r="B41" s="296"/>
      <c r="C41" s="296"/>
      <c r="D41" s="296"/>
      <c r="E41" s="297"/>
      <c r="F41" s="28">
        <f>F16-F39</f>
        <v>0</v>
      </c>
    </row>
  </sheetData>
  <mergeCells count="44">
    <mergeCell ref="H16:N19"/>
    <mergeCell ref="E3:F3"/>
    <mergeCell ref="C12:E12"/>
    <mergeCell ref="C29:E29"/>
    <mergeCell ref="C30:E30"/>
    <mergeCell ref="C5:E5"/>
    <mergeCell ref="C6:E6"/>
    <mergeCell ref="C31:E31"/>
    <mergeCell ref="C24:E24"/>
    <mergeCell ref="C25:E25"/>
    <mergeCell ref="C7:E7"/>
    <mergeCell ref="C9:E9"/>
    <mergeCell ref="C17:E17"/>
    <mergeCell ref="C18:E18"/>
    <mergeCell ref="C19:E19"/>
    <mergeCell ref="C20:E20"/>
    <mergeCell ref="C21:E21"/>
    <mergeCell ref="C22:E22"/>
    <mergeCell ref="C23:E23"/>
    <mergeCell ref="C11:E11"/>
    <mergeCell ref="C14:E14"/>
    <mergeCell ref="C16:E16"/>
    <mergeCell ref="C10:E10"/>
    <mergeCell ref="A5:B5"/>
    <mergeCell ref="A6:A16"/>
    <mergeCell ref="B6:B10"/>
    <mergeCell ref="B11:B16"/>
    <mergeCell ref="A17:B39"/>
    <mergeCell ref="A40:E40"/>
    <mergeCell ref="C8:E8"/>
    <mergeCell ref="C15:E15"/>
    <mergeCell ref="C13:E13"/>
    <mergeCell ref="A41:E41"/>
    <mergeCell ref="C32:E32"/>
    <mergeCell ref="C33:E33"/>
    <mergeCell ref="C35:E35"/>
    <mergeCell ref="C38:E38"/>
    <mergeCell ref="C37:E37"/>
    <mergeCell ref="C39:E39"/>
    <mergeCell ref="C36:E36"/>
    <mergeCell ref="C27:E27"/>
    <mergeCell ref="C28:E28"/>
    <mergeCell ref="C26:E26"/>
    <mergeCell ref="C34:E34"/>
  </mergeCells>
  <phoneticPr fontId="1"/>
  <pageMargins left="0.7" right="0.56000000000000005" top="0.67" bottom="0.5" header="0.3" footer="0.3"/>
  <pageSetup paperSize="9" scale="9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4CF8C-B9A2-4515-AA87-5006ADC9B552}">
  <sheetPr codeName="Sheet12">
    <tabColor theme="6" tint="0.59999389629810485"/>
  </sheetPr>
  <dimension ref="B1:E49"/>
  <sheetViews>
    <sheetView workbookViewId="0">
      <selection activeCell="I15" sqref="I15"/>
    </sheetView>
  </sheetViews>
  <sheetFormatPr defaultColWidth="9" defaultRowHeight="14.25"/>
  <cols>
    <col min="1" max="1" width="9" style="88"/>
    <col min="2" max="2" width="4" style="88" customWidth="1"/>
    <col min="3" max="4" width="20.25" style="88" customWidth="1"/>
    <col min="5" max="5" width="6.5" style="88" customWidth="1"/>
    <col min="6" max="16384" width="9" style="88"/>
  </cols>
  <sheetData>
    <row r="1" spans="2:5" ht="28.5">
      <c r="B1" s="317" t="s">
        <v>203</v>
      </c>
      <c r="C1" s="317"/>
      <c r="D1" s="317"/>
      <c r="E1" s="317"/>
    </row>
    <row r="2" spans="2:5">
      <c r="B2" s="89"/>
      <c r="C2" s="89"/>
      <c r="D2" s="89"/>
      <c r="E2" s="89"/>
    </row>
    <row r="3" spans="2:5">
      <c r="B3" s="89"/>
      <c r="C3" s="90" t="s">
        <v>204</v>
      </c>
      <c r="D3" s="318">
        <f>①交付申請書!H10</f>
        <v>0</v>
      </c>
      <c r="E3" s="318"/>
    </row>
    <row r="5" spans="2:5" ht="17.25" customHeight="1">
      <c r="B5" s="91"/>
      <c r="C5" s="91" t="s">
        <v>205</v>
      </c>
      <c r="D5" s="91" t="s">
        <v>206</v>
      </c>
      <c r="E5" s="91" t="s">
        <v>207</v>
      </c>
    </row>
    <row r="6" spans="2:5" ht="17.25" customHeight="1">
      <c r="B6" s="91">
        <v>1</v>
      </c>
      <c r="C6" s="91"/>
      <c r="D6" s="91"/>
      <c r="E6" s="91"/>
    </row>
    <row r="7" spans="2:5" ht="17.25" customHeight="1">
      <c r="B7" s="91">
        <v>2</v>
      </c>
      <c r="C7" s="91"/>
      <c r="D7" s="91"/>
      <c r="E7" s="91"/>
    </row>
    <row r="8" spans="2:5" ht="17.25" customHeight="1">
      <c r="B8" s="91">
        <v>3</v>
      </c>
      <c r="C8" s="91"/>
      <c r="D8" s="91"/>
      <c r="E8" s="91"/>
    </row>
    <row r="9" spans="2:5" ht="17.25" customHeight="1">
      <c r="B9" s="91">
        <v>4</v>
      </c>
      <c r="C9" s="91"/>
      <c r="D9" s="91"/>
      <c r="E9" s="91"/>
    </row>
    <row r="10" spans="2:5" ht="17.25" customHeight="1">
      <c r="B10" s="91">
        <v>5</v>
      </c>
      <c r="C10" s="91"/>
      <c r="D10" s="91"/>
      <c r="E10" s="91"/>
    </row>
    <row r="11" spans="2:5" ht="17.25" customHeight="1">
      <c r="B11" s="91">
        <v>6</v>
      </c>
      <c r="C11" s="91"/>
      <c r="D11" s="91"/>
      <c r="E11" s="91"/>
    </row>
    <row r="12" spans="2:5" ht="17.25" customHeight="1">
      <c r="B12" s="91">
        <v>7</v>
      </c>
      <c r="C12" s="91"/>
      <c r="D12" s="91"/>
      <c r="E12" s="91"/>
    </row>
    <row r="13" spans="2:5" ht="17.25" customHeight="1">
      <c r="B13" s="91">
        <v>8</v>
      </c>
      <c r="C13" s="91"/>
      <c r="D13" s="91"/>
      <c r="E13" s="91"/>
    </row>
    <row r="14" spans="2:5" ht="17.25" customHeight="1">
      <c r="B14" s="91">
        <v>9</v>
      </c>
      <c r="C14" s="91"/>
      <c r="D14" s="91"/>
      <c r="E14" s="91"/>
    </row>
    <row r="15" spans="2:5" ht="17.25" customHeight="1">
      <c r="B15" s="91">
        <v>10</v>
      </c>
      <c r="C15" s="91"/>
      <c r="D15" s="91"/>
      <c r="E15" s="91"/>
    </row>
    <row r="16" spans="2:5" ht="17.25" customHeight="1">
      <c r="B16" s="91">
        <v>11</v>
      </c>
      <c r="C16" s="91"/>
      <c r="D16" s="91"/>
      <c r="E16" s="91"/>
    </row>
    <row r="17" spans="2:5" ht="17.25" customHeight="1">
      <c r="B17" s="91">
        <v>12</v>
      </c>
      <c r="C17" s="91"/>
      <c r="D17" s="91"/>
      <c r="E17" s="91"/>
    </row>
    <row r="18" spans="2:5" ht="17.25" customHeight="1">
      <c r="B18" s="91">
        <v>13</v>
      </c>
      <c r="C18" s="91"/>
      <c r="D18" s="91"/>
      <c r="E18" s="91"/>
    </row>
    <row r="19" spans="2:5" ht="17.25" customHeight="1">
      <c r="B19" s="91">
        <v>14</v>
      </c>
      <c r="C19" s="91"/>
      <c r="D19" s="91"/>
      <c r="E19" s="91"/>
    </row>
    <row r="20" spans="2:5" ht="17.25" customHeight="1">
      <c r="B20" s="91">
        <v>15</v>
      </c>
      <c r="C20" s="91"/>
      <c r="D20" s="91"/>
      <c r="E20" s="91"/>
    </row>
    <row r="21" spans="2:5" ht="17.25" customHeight="1">
      <c r="B21" s="91">
        <v>16</v>
      </c>
      <c r="C21" s="91"/>
      <c r="D21" s="91"/>
      <c r="E21" s="91"/>
    </row>
    <row r="22" spans="2:5" ht="17.25" customHeight="1">
      <c r="B22" s="91">
        <v>17</v>
      </c>
      <c r="C22" s="91"/>
      <c r="D22" s="91"/>
      <c r="E22" s="91"/>
    </row>
    <row r="23" spans="2:5" ht="17.25" customHeight="1">
      <c r="B23" s="91">
        <v>18</v>
      </c>
      <c r="C23" s="91"/>
      <c r="D23" s="91"/>
      <c r="E23" s="91"/>
    </row>
    <row r="24" spans="2:5" ht="17.25" customHeight="1">
      <c r="B24" s="91">
        <v>19</v>
      </c>
      <c r="C24" s="91"/>
      <c r="D24" s="91"/>
      <c r="E24" s="91"/>
    </row>
    <row r="25" spans="2:5" ht="17.25" customHeight="1">
      <c r="B25" s="91">
        <v>20</v>
      </c>
      <c r="C25" s="91"/>
      <c r="D25" s="91"/>
      <c r="E25" s="91"/>
    </row>
    <row r="26" spans="2:5" ht="17.25" customHeight="1">
      <c r="B26" s="91">
        <v>21</v>
      </c>
      <c r="C26" s="91"/>
      <c r="D26" s="91"/>
      <c r="E26" s="91"/>
    </row>
    <row r="27" spans="2:5" ht="17.25" customHeight="1">
      <c r="B27" s="91">
        <v>22</v>
      </c>
      <c r="C27" s="91"/>
      <c r="D27" s="91"/>
      <c r="E27" s="91"/>
    </row>
    <row r="28" spans="2:5" ht="17.25" customHeight="1">
      <c r="B28" s="91">
        <v>23</v>
      </c>
      <c r="C28" s="91"/>
      <c r="D28" s="91"/>
      <c r="E28" s="91"/>
    </row>
    <row r="29" spans="2:5" ht="17.25" customHeight="1">
      <c r="B29" s="91">
        <v>24</v>
      </c>
      <c r="C29" s="91"/>
      <c r="D29" s="91"/>
      <c r="E29" s="91"/>
    </row>
    <row r="30" spans="2:5" ht="17.25" customHeight="1">
      <c r="B30" s="91">
        <v>25</v>
      </c>
      <c r="C30" s="91"/>
      <c r="D30" s="91"/>
      <c r="E30" s="91"/>
    </row>
    <row r="31" spans="2:5" ht="17.25" customHeight="1">
      <c r="B31" s="91">
        <v>26</v>
      </c>
      <c r="C31" s="91"/>
      <c r="D31" s="91"/>
      <c r="E31" s="91"/>
    </row>
    <row r="32" spans="2:5" ht="17.25" customHeight="1">
      <c r="B32" s="91">
        <v>27</v>
      </c>
      <c r="C32" s="91"/>
      <c r="D32" s="91"/>
      <c r="E32" s="91"/>
    </row>
    <row r="33" spans="2:5" ht="17.25" customHeight="1">
      <c r="B33" s="91">
        <v>28</v>
      </c>
      <c r="C33" s="91"/>
      <c r="D33" s="91"/>
      <c r="E33" s="91"/>
    </row>
    <row r="34" spans="2:5" ht="17.25" customHeight="1">
      <c r="B34" s="91">
        <v>29</v>
      </c>
      <c r="C34" s="91"/>
      <c r="D34" s="91"/>
      <c r="E34" s="91"/>
    </row>
    <row r="35" spans="2:5" ht="17.25" customHeight="1">
      <c r="B35" s="91">
        <v>30</v>
      </c>
      <c r="C35" s="91"/>
      <c r="D35" s="91"/>
      <c r="E35" s="91"/>
    </row>
    <row r="36" spans="2:5" ht="17.25" customHeight="1">
      <c r="B36" s="91">
        <v>31</v>
      </c>
      <c r="C36" s="91"/>
      <c r="D36" s="91"/>
      <c r="E36" s="91"/>
    </row>
    <row r="37" spans="2:5" ht="17.25" customHeight="1">
      <c r="B37" s="91">
        <v>32</v>
      </c>
      <c r="C37" s="91"/>
      <c r="D37" s="91"/>
      <c r="E37" s="91"/>
    </row>
    <row r="38" spans="2:5" ht="17.25" customHeight="1">
      <c r="B38" s="91">
        <v>33</v>
      </c>
      <c r="C38" s="91"/>
      <c r="D38" s="91"/>
      <c r="E38" s="91"/>
    </row>
    <row r="39" spans="2:5" ht="17.25" customHeight="1">
      <c r="B39" s="91">
        <v>34</v>
      </c>
      <c r="C39" s="91"/>
      <c r="D39" s="91"/>
      <c r="E39" s="91"/>
    </row>
    <row r="40" spans="2:5" ht="17.25" customHeight="1">
      <c r="B40" s="91">
        <v>35</v>
      </c>
      <c r="C40" s="91"/>
      <c r="D40" s="91"/>
      <c r="E40" s="91"/>
    </row>
    <row r="41" spans="2:5" ht="17.25" customHeight="1">
      <c r="B41" s="91">
        <v>36</v>
      </c>
      <c r="C41" s="91"/>
      <c r="D41" s="91"/>
      <c r="E41" s="91"/>
    </row>
    <row r="42" spans="2:5" ht="17.25" customHeight="1">
      <c r="B42" s="91">
        <v>37</v>
      </c>
      <c r="C42" s="91"/>
      <c r="D42" s="91"/>
      <c r="E42" s="91"/>
    </row>
    <row r="43" spans="2:5" ht="17.25" customHeight="1">
      <c r="B43" s="91">
        <v>38</v>
      </c>
      <c r="C43" s="91"/>
      <c r="D43" s="91"/>
      <c r="E43" s="91"/>
    </row>
    <row r="44" spans="2:5" ht="17.25" customHeight="1">
      <c r="B44" s="91">
        <v>39</v>
      </c>
      <c r="C44" s="91"/>
      <c r="D44" s="91"/>
      <c r="E44" s="91"/>
    </row>
    <row r="45" spans="2:5" ht="17.25" customHeight="1">
      <c r="B45" s="91">
        <v>40</v>
      </c>
      <c r="C45" s="91"/>
      <c r="D45" s="91"/>
      <c r="E45" s="91"/>
    </row>
    <row r="47" spans="2:5">
      <c r="E47" s="88" t="s">
        <v>208</v>
      </c>
    </row>
    <row r="48" spans="2:5">
      <c r="E48" s="88" t="s">
        <v>209</v>
      </c>
    </row>
    <row r="49" spans="5:5">
      <c r="E49" s="88" t="s">
        <v>210</v>
      </c>
    </row>
  </sheetData>
  <mergeCells count="2">
    <mergeCell ref="B1:E1"/>
    <mergeCell ref="D3:E3"/>
  </mergeCells>
  <phoneticPr fontId="1"/>
  <dataValidations count="2">
    <dataValidation type="list" allowBlank="1" showInputMessage="1" showErrorMessage="1" sqref="E6:E45" xr:uid="{94E1883A-9922-4184-860B-04BC33D721C3}">
      <formula1>$E$47:$E$49</formula1>
    </dataValidation>
    <dataValidation imeMode="on" allowBlank="1" showInputMessage="1" showErrorMessage="1" sqref="C6:D45" xr:uid="{7BBFF169-3D51-4FC5-B41E-DF488E36B58B}"/>
  </dataValidations>
  <pageMargins left="0.25" right="0.25"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2D5BB-5846-4BBD-9152-E334C96866ED}">
  <sheetPr>
    <tabColor theme="8" tint="0.39997558519241921"/>
  </sheetPr>
  <dimension ref="A1:K37"/>
  <sheetViews>
    <sheetView workbookViewId="0">
      <selection activeCell="G5" sqref="G5"/>
    </sheetView>
  </sheetViews>
  <sheetFormatPr defaultRowHeight="14.25"/>
  <cols>
    <col min="1" max="5" width="10" customWidth="1"/>
    <col min="7" max="8" width="11.25" customWidth="1"/>
  </cols>
  <sheetData>
    <row r="1" spans="1:11" ht="18.75">
      <c r="A1" s="111"/>
      <c r="B1" s="111"/>
      <c r="C1" s="111"/>
      <c r="D1" s="111"/>
      <c r="E1" s="111"/>
      <c r="F1" s="111"/>
      <c r="G1" s="111"/>
      <c r="H1" s="111"/>
    </row>
    <row r="2" spans="1:11" ht="19.5">
      <c r="A2" s="111"/>
      <c r="B2" s="111"/>
      <c r="C2" s="111"/>
      <c r="D2" s="111"/>
      <c r="E2" s="111"/>
      <c r="F2" s="111"/>
      <c r="G2" s="319">
        <f>①交付申請書!K6</f>
        <v>0</v>
      </c>
      <c r="H2" s="319"/>
    </row>
    <row r="3" spans="1:11" ht="18.75">
      <c r="A3" s="111"/>
      <c r="B3" s="111"/>
      <c r="C3" s="111"/>
      <c r="D3" s="111"/>
      <c r="E3" s="111"/>
      <c r="F3" s="111"/>
      <c r="G3" s="112"/>
      <c r="H3" s="112"/>
    </row>
    <row r="4" spans="1:11" ht="19.5">
      <c r="A4" s="115" t="s">
        <v>253</v>
      </c>
      <c r="B4" s="111"/>
      <c r="C4" s="111"/>
      <c r="D4" s="111"/>
      <c r="E4" s="111"/>
      <c r="F4" s="111"/>
      <c r="G4" s="111"/>
      <c r="H4" s="111"/>
    </row>
    <row r="5" spans="1:11" ht="18.75">
      <c r="A5" s="111"/>
      <c r="B5" s="111"/>
      <c r="C5" s="111"/>
      <c r="D5" s="111"/>
      <c r="E5" s="111"/>
      <c r="F5" s="111"/>
      <c r="G5" s="111"/>
      <c r="H5" s="111"/>
    </row>
    <row r="6" spans="1:11" ht="24.6" customHeight="1">
      <c r="A6" s="111"/>
      <c r="B6" s="111"/>
      <c r="C6" s="111"/>
      <c r="D6" s="114" t="s">
        <v>254</v>
      </c>
      <c r="E6" s="114" t="s">
        <v>176</v>
      </c>
      <c r="F6" s="322">
        <f>①交付申請書!H9</f>
        <v>0</v>
      </c>
      <c r="G6" s="322"/>
      <c r="H6" s="322"/>
    </row>
    <row r="7" spans="1:11" ht="24.6" customHeight="1">
      <c r="A7" s="111"/>
      <c r="B7" s="111"/>
      <c r="C7" s="111"/>
      <c r="D7" s="114"/>
      <c r="E7" s="114" t="s">
        <v>255</v>
      </c>
      <c r="F7" s="322">
        <f>①交付申請書!H10</f>
        <v>0</v>
      </c>
      <c r="G7" s="322"/>
      <c r="H7" s="322"/>
    </row>
    <row r="8" spans="1:11" ht="24.6" customHeight="1">
      <c r="A8" s="111"/>
      <c r="B8" s="111"/>
      <c r="C8" s="111"/>
      <c r="D8" s="114"/>
      <c r="E8" s="114" t="s">
        <v>256</v>
      </c>
      <c r="F8" s="322">
        <f>①交付申請書!H11</f>
        <v>0</v>
      </c>
      <c r="G8" s="322"/>
      <c r="H8" s="322"/>
    </row>
    <row r="9" spans="1:11" ht="18.75">
      <c r="A9" s="111"/>
      <c r="B9" s="111"/>
      <c r="C9" s="111"/>
      <c r="D9" s="111"/>
      <c r="E9" s="111"/>
      <c r="F9" s="111"/>
      <c r="G9" s="111"/>
      <c r="H9" s="111"/>
    </row>
    <row r="10" spans="1:11" ht="18.75">
      <c r="A10" s="111"/>
      <c r="B10" s="111"/>
      <c r="C10" s="111"/>
      <c r="D10" s="111"/>
      <c r="E10" s="111"/>
      <c r="F10" s="111"/>
      <c r="G10" s="111"/>
      <c r="H10" s="111"/>
    </row>
    <row r="11" spans="1:11" ht="19.5">
      <c r="A11" s="320" t="s">
        <v>257</v>
      </c>
      <c r="B11" s="320"/>
      <c r="C11" s="320"/>
      <c r="D11" s="320"/>
      <c r="E11" s="320"/>
      <c r="F11" s="320"/>
      <c r="G11" s="320"/>
      <c r="H11" s="320"/>
    </row>
    <row r="12" spans="1:11" ht="18.75">
      <c r="A12" s="111"/>
      <c r="B12" s="111"/>
      <c r="C12" s="111"/>
      <c r="D12" s="111"/>
      <c r="E12" s="111"/>
      <c r="F12" s="111"/>
      <c r="G12" s="111"/>
      <c r="H12" s="111"/>
    </row>
    <row r="13" spans="1:11" ht="21" customHeight="1">
      <c r="A13" s="321" t="s">
        <v>260</v>
      </c>
      <c r="B13" s="321"/>
      <c r="C13" s="321"/>
      <c r="D13" s="321"/>
      <c r="E13" s="321"/>
      <c r="F13" s="321"/>
      <c r="G13" s="321"/>
      <c r="H13" s="321"/>
      <c r="K13" s="113"/>
    </row>
    <row r="14" spans="1:11" ht="21" customHeight="1">
      <c r="A14" s="321"/>
      <c r="B14" s="321"/>
      <c r="C14" s="321"/>
      <c r="D14" s="321"/>
      <c r="E14" s="321"/>
      <c r="F14" s="321"/>
      <c r="G14" s="321"/>
      <c r="H14" s="321"/>
    </row>
    <row r="15" spans="1:11" ht="21" customHeight="1">
      <c r="A15" s="321"/>
      <c r="B15" s="321"/>
      <c r="C15" s="321"/>
      <c r="D15" s="321"/>
      <c r="E15" s="321"/>
      <c r="F15" s="321"/>
      <c r="G15" s="321"/>
      <c r="H15" s="321"/>
    </row>
    <row r="16" spans="1:11" ht="21" customHeight="1">
      <c r="A16" s="321"/>
      <c r="B16" s="321"/>
      <c r="C16" s="321"/>
      <c r="D16" s="321"/>
      <c r="E16" s="321"/>
      <c r="F16" s="321"/>
      <c r="G16" s="321"/>
      <c r="H16" s="321"/>
    </row>
    <row r="17" spans="1:8" ht="21" customHeight="1">
      <c r="A17" s="321"/>
      <c r="B17" s="321"/>
      <c r="C17" s="321"/>
      <c r="D17" s="321"/>
      <c r="E17" s="321"/>
      <c r="F17" s="321"/>
      <c r="G17" s="321"/>
      <c r="H17" s="321"/>
    </row>
    <row r="18" spans="1:8" ht="21" customHeight="1">
      <c r="A18" s="321"/>
      <c r="B18" s="321"/>
      <c r="C18" s="321"/>
      <c r="D18" s="321"/>
      <c r="E18" s="321"/>
      <c r="F18" s="321"/>
      <c r="G18" s="321"/>
      <c r="H18" s="321"/>
    </row>
    <row r="19" spans="1:8" ht="21" customHeight="1">
      <c r="A19" s="321"/>
      <c r="B19" s="321"/>
      <c r="C19" s="321"/>
      <c r="D19" s="321"/>
      <c r="E19" s="321"/>
      <c r="F19" s="321"/>
      <c r="G19" s="321"/>
      <c r="H19" s="321"/>
    </row>
    <row r="20" spans="1:8" ht="21" customHeight="1">
      <c r="A20" s="321"/>
      <c r="B20" s="321"/>
      <c r="C20" s="321"/>
      <c r="D20" s="321"/>
      <c r="E20" s="321"/>
      <c r="F20" s="321"/>
      <c r="G20" s="321"/>
      <c r="H20" s="321"/>
    </row>
    <row r="21" spans="1:8" ht="21" customHeight="1">
      <c r="A21" s="321"/>
      <c r="B21" s="321"/>
      <c r="C21" s="321"/>
      <c r="D21" s="321"/>
      <c r="E21" s="321"/>
      <c r="F21" s="321"/>
      <c r="G21" s="321"/>
      <c r="H21" s="321"/>
    </row>
    <row r="22" spans="1:8" ht="21" customHeight="1">
      <c r="A22" s="321"/>
      <c r="B22" s="321"/>
      <c r="C22" s="321"/>
      <c r="D22" s="321"/>
      <c r="E22" s="321"/>
      <c r="F22" s="321"/>
      <c r="G22" s="321"/>
      <c r="H22" s="321"/>
    </row>
    <row r="23" spans="1:8" ht="21" customHeight="1">
      <c r="A23" s="321"/>
      <c r="B23" s="321"/>
      <c r="C23" s="321"/>
      <c r="D23" s="321"/>
      <c r="E23" s="321"/>
      <c r="F23" s="321"/>
      <c r="G23" s="321"/>
      <c r="H23" s="321"/>
    </row>
    <row r="24" spans="1:8" ht="21" customHeight="1">
      <c r="A24" s="321"/>
      <c r="B24" s="321"/>
      <c r="C24" s="321"/>
      <c r="D24" s="321"/>
      <c r="E24" s="321"/>
      <c r="F24" s="321"/>
      <c r="G24" s="321"/>
      <c r="H24" s="321"/>
    </row>
    <row r="25" spans="1:8" ht="21" customHeight="1">
      <c r="A25" s="321"/>
      <c r="B25" s="321"/>
      <c r="C25" s="321"/>
      <c r="D25" s="321"/>
      <c r="E25" s="321"/>
      <c r="F25" s="321"/>
      <c r="G25" s="321"/>
      <c r="H25" s="321"/>
    </row>
    <row r="26" spans="1:8" ht="21" customHeight="1">
      <c r="A26" s="321"/>
      <c r="B26" s="321"/>
      <c r="C26" s="321"/>
      <c r="D26" s="321"/>
      <c r="E26" s="321"/>
      <c r="F26" s="321"/>
      <c r="G26" s="321"/>
      <c r="H26" s="321"/>
    </row>
    <row r="27" spans="1:8" ht="21" customHeight="1">
      <c r="A27" s="321"/>
      <c r="B27" s="321"/>
      <c r="C27" s="321"/>
      <c r="D27" s="321"/>
      <c r="E27" s="321"/>
      <c r="F27" s="321"/>
      <c r="G27" s="321"/>
      <c r="H27" s="321"/>
    </row>
    <row r="28" spans="1:8" ht="21" customHeight="1">
      <c r="A28" s="321"/>
      <c r="B28" s="321"/>
      <c r="C28" s="321"/>
      <c r="D28" s="321"/>
      <c r="E28" s="321"/>
      <c r="F28" s="321"/>
      <c r="G28" s="321"/>
      <c r="H28" s="321"/>
    </row>
    <row r="29" spans="1:8" ht="21" customHeight="1">
      <c r="A29" s="321"/>
      <c r="B29" s="321"/>
      <c r="C29" s="321"/>
      <c r="D29" s="321"/>
      <c r="E29" s="321"/>
      <c r="F29" s="321"/>
      <c r="G29" s="321"/>
      <c r="H29" s="321"/>
    </row>
    <row r="30" spans="1:8" ht="21" customHeight="1">
      <c r="A30" s="321"/>
      <c r="B30" s="321"/>
      <c r="C30" s="321"/>
      <c r="D30" s="321"/>
      <c r="E30" s="321"/>
      <c r="F30" s="321"/>
      <c r="G30" s="321"/>
      <c r="H30" s="321"/>
    </row>
    <row r="31" spans="1:8" ht="21" customHeight="1">
      <c r="A31" s="321"/>
      <c r="B31" s="321"/>
      <c r="C31" s="321"/>
      <c r="D31" s="321"/>
      <c r="E31" s="321"/>
      <c r="F31" s="321"/>
      <c r="G31" s="321"/>
      <c r="H31" s="321"/>
    </row>
    <row r="32" spans="1:8" ht="21" customHeight="1">
      <c r="A32" s="321"/>
      <c r="B32" s="321"/>
      <c r="C32" s="321"/>
      <c r="D32" s="321"/>
      <c r="E32" s="321"/>
      <c r="F32" s="321"/>
      <c r="G32" s="321"/>
      <c r="H32" s="321"/>
    </row>
    <row r="33" spans="1:8" ht="21" customHeight="1">
      <c r="A33" s="321"/>
      <c r="B33" s="321"/>
      <c r="C33" s="321"/>
      <c r="D33" s="321"/>
      <c r="E33" s="321"/>
      <c r="F33" s="321"/>
      <c r="G33" s="321"/>
      <c r="H33" s="321"/>
    </row>
    <row r="34" spans="1:8" ht="21" customHeight="1">
      <c r="A34" s="321"/>
      <c r="B34" s="321"/>
      <c r="C34" s="321"/>
      <c r="D34" s="321"/>
      <c r="E34" s="321"/>
      <c r="F34" s="321"/>
      <c r="G34" s="321"/>
      <c r="H34" s="321"/>
    </row>
    <row r="35" spans="1:8" ht="21" customHeight="1">
      <c r="A35" s="321"/>
      <c r="B35" s="321"/>
      <c r="C35" s="321"/>
      <c r="D35" s="321"/>
      <c r="E35" s="321"/>
      <c r="F35" s="321"/>
      <c r="G35" s="321"/>
      <c r="H35" s="321"/>
    </row>
    <row r="36" spans="1:8" ht="21" customHeight="1">
      <c r="A36" s="321"/>
      <c r="B36" s="321"/>
      <c r="C36" s="321"/>
      <c r="D36" s="321"/>
      <c r="E36" s="321"/>
      <c r="F36" s="321"/>
      <c r="G36" s="321"/>
      <c r="H36" s="321"/>
    </row>
    <row r="37" spans="1:8" ht="21" customHeight="1">
      <c r="A37" s="321"/>
      <c r="B37" s="321"/>
      <c r="C37" s="321"/>
      <c r="D37" s="321"/>
      <c r="E37" s="321"/>
      <c r="F37" s="321"/>
      <c r="G37" s="321"/>
      <c r="H37" s="321"/>
    </row>
  </sheetData>
  <mergeCells count="6">
    <mergeCell ref="G2:H2"/>
    <mergeCell ref="A11:H11"/>
    <mergeCell ref="A13:H37"/>
    <mergeCell ref="F6:H6"/>
    <mergeCell ref="F7:H7"/>
    <mergeCell ref="F8:H8"/>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24991-3887-4D7D-982F-F7FD4EADD068}">
  <sheetPr codeName="Sheet13"/>
  <dimension ref="A1:D4"/>
  <sheetViews>
    <sheetView workbookViewId="0">
      <selection activeCell="I16" sqref="I16"/>
    </sheetView>
  </sheetViews>
  <sheetFormatPr defaultRowHeight="14.25"/>
  <cols>
    <col min="4" max="4" width="11.375" customWidth="1"/>
  </cols>
  <sheetData>
    <row r="1" spans="1:4">
      <c r="A1" t="s">
        <v>229</v>
      </c>
      <c r="B1" t="s">
        <v>3</v>
      </c>
      <c r="C1" t="s">
        <v>230</v>
      </c>
      <c r="D1" t="s">
        <v>231</v>
      </c>
    </row>
    <row r="2" spans="1:4">
      <c r="A2" s="98">
        <f>①交付申請書!K6</f>
        <v>0</v>
      </c>
      <c r="B2">
        <f>①交付申請書!H10</f>
        <v>0</v>
      </c>
      <c r="C2">
        <f>①交付申請書!H11</f>
        <v>0</v>
      </c>
      <c r="D2" s="99">
        <f>①交付申請書!K27</f>
        <v>0</v>
      </c>
    </row>
    <row r="4" spans="1:4">
      <c r="A4" s="104" t="s">
        <v>252</v>
      </c>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46422-D0EC-4963-B910-97214AA8F0F4}">
  <sheetPr codeName="Sheet15"/>
  <dimension ref="A2:O27"/>
  <sheetViews>
    <sheetView view="pageBreakPreview" zoomScaleNormal="100" zoomScaleSheetLayoutView="100" workbookViewId="0">
      <selection activeCell="K16" sqref="K16:O19"/>
    </sheetView>
  </sheetViews>
  <sheetFormatPr defaultColWidth="8.75" defaultRowHeight="14.25"/>
  <cols>
    <col min="1" max="1" width="8.75" style="70"/>
    <col min="2" max="2" width="10.125" style="70" customWidth="1"/>
    <col min="3" max="3" width="9.375" style="70" customWidth="1"/>
    <col min="4" max="4" width="8.75" style="70"/>
    <col min="5" max="5" width="9.75" style="70" customWidth="1"/>
    <col min="6" max="6" width="8.75" style="70"/>
    <col min="7" max="7" width="10.125" style="70" customWidth="1"/>
    <col min="8" max="8" width="8.75" style="70"/>
    <col min="9" max="9" width="8.75" style="70" customWidth="1"/>
    <col min="10" max="16384" width="8.75" style="70"/>
  </cols>
  <sheetData>
    <row r="2" spans="1:15">
      <c r="A2" s="70" t="s">
        <v>232</v>
      </c>
    </row>
    <row r="3" spans="1:15" ht="19.149999999999999" customHeight="1"/>
    <row r="4" spans="1:15" ht="17.25">
      <c r="A4" s="323" t="s">
        <v>233</v>
      </c>
      <c r="B4" s="323"/>
      <c r="C4" s="323"/>
      <c r="D4" s="323"/>
      <c r="E4" s="323"/>
      <c r="F4" s="323"/>
      <c r="G4" s="323"/>
      <c r="H4" s="323"/>
      <c r="I4" s="323"/>
    </row>
    <row r="5" spans="1:15" ht="25.15" customHeight="1"/>
    <row r="6" spans="1:15" ht="20.45" customHeight="1">
      <c r="F6" s="336">
        <v>2</v>
      </c>
      <c r="G6" s="336"/>
      <c r="H6" s="336"/>
      <c r="I6" s="336"/>
      <c r="J6" s="70" t="s">
        <v>251</v>
      </c>
    </row>
    <row r="7" spans="1:15" ht="20.45" customHeight="1">
      <c r="G7" s="325">
        <v>46238</v>
      </c>
      <c r="H7" s="325"/>
      <c r="I7" s="325"/>
      <c r="J7" s="70" t="s">
        <v>245</v>
      </c>
    </row>
    <row r="9" spans="1:15" ht="20.45" customHeight="1">
      <c r="A9" s="70">
        <f>①交付申請書!H10</f>
        <v>0</v>
      </c>
    </row>
    <row r="10" spans="1:15" ht="20.45" customHeight="1">
      <c r="A10" s="324">
        <f>①交付申請書!H11</f>
        <v>0</v>
      </c>
      <c r="B10" s="324"/>
      <c r="C10" s="102" t="s">
        <v>237</v>
      </c>
    </row>
    <row r="13" spans="1:15">
      <c r="I13" s="101" t="s">
        <v>236</v>
      </c>
    </row>
    <row r="16" spans="1:15" ht="14.45" customHeight="1">
      <c r="A16" s="325">
        <f>①交付申請書!K6</f>
        <v>0</v>
      </c>
      <c r="B16" s="325"/>
      <c r="C16" s="70" t="s">
        <v>239</v>
      </c>
      <c r="K16" s="335"/>
      <c r="L16" s="335"/>
      <c r="M16" s="335"/>
      <c r="N16" s="335"/>
      <c r="O16" s="335"/>
    </row>
    <row r="17" spans="1:15" ht="8.4499999999999993" customHeight="1">
      <c r="A17" s="102"/>
      <c r="B17" s="102"/>
      <c r="C17" s="102"/>
      <c r="K17" s="335"/>
      <c r="L17" s="335"/>
      <c r="M17" s="335"/>
      <c r="N17" s="335"/>
      <c r="O17" s="335"/>
    </row>
    <row r="18" spans="1:15">
      <c r="A18" s="70" t="s">
        <v>238</v>
      </c>
      <c r="K18" s="335"/>
      <c r="L18" s="335"/>
      <c r="M18" s="335"/>
      <c r="N18" s="335"/>
      <c r="O18" s="335"/>
    </row>
    <row r="19" spans="1:15">
      <c r="K19" s="335"/>
      <c r="L19" s="335"/>
      <c r="M19" s="335"/>
      <c r="N19" s="335"/>
      <c r="O19" s="335"/>
    </row>
    <row r="20" spans="1:15" ht="48.6" customHeight="1">
      <c r="A20" s="100" t="s">
        <v>6</v>
      </c>
      <c r="B20" s="333">
        <f>①交付申請書!B15</f>
        <v>8</v>
      </c>
      <c r="C20" s="333"/>
      <c r="D20" s="331" t="s">
        <v>7</v>
      </c>
      <c r="E20" s="331"/>
      <c r="F20" s="331" t="s">
        <v>5</v>
      </c>
      <c r="G20" s="331"/>
      <c r="H20" s="331"/>
      <c r="I20" s="331"/>
    </row>
    <row r="21" spans="1:15" ht="48.6" customHeight="1">
      <c r="A21" s="331" t="s">
        <v>8</v>
      </c>
      <c r="B21" s="331"/>
      <c r="C21" s="331"/>
      <c r="D21" s="331" t="s">
        <v>240</v>
      </c>
      <c r="E21" s="331"/>
      <c r="F21" s="331"/>
      <c r="G21" s="331"/>
      <c r="H21" s="331"/>
      <c r="I21" s="331"/>
    </row>
    <row r="22" spans="1:15" ht="48.6" customHeight="1">
      <c r="A22" s="326" t="s">
        <v>234</v>
      </c>
      <c r="B22" s="326"/>
      <c r="C22" s="326"/>
      <c r="D22" s="332">
        <f>①交付申請書!K27</f>
        <v>0</v>
      </c>
      <c r="E22" s="332"/>
      <c r="F22" s="332"/>
      <c r="G22" s="332"/>
      <c r="H22" s="332"/>
      <c r="I22" s="332"/>
    </row>
    <row r="23" spans="1:15" ht="13.9" customHeight="1">
      <c r="A23" s="326" t="s">
        <v>235</v>
      </c>
      <c r="B23" s="326"/>
      <c r="C23" s="326"/>
      <c r="D23" s="327"/>
      <c r="E23" s="328"/>
      <c r="F23" s="328"/>
      <c r="G23" s="328"/>
      <c r="H23" s="328"/>
      <c r="I23" s="329"/>
    </row>
    <row r="24" spans="1:15" ht="265.14999999999998" customHeight="1">
      <c r="A24" s="326"/>
      <c r="B24" s="326"/>
      <c r="C24" s="326"/>
      <c r="D24" s="337" t="s">
        <v>250</v>
      </c>
      <c r="E24" s="338"/>
      <c r="F24" s="338"/>
      <c r="G24" s="338"/>
      <c r="H24" s="338"/>
      <c r="I24" s="338"/>
    </row>
    <row r="25" spans="1:15" ht="36" customHeight="1">
      <c r="A25" s="326"/>
      <c r="B25" s="326"/>
      <c r="C25" s="326"/>
      <c r="D25" s="330"/>
      <c r="E25" s="330"/>
      <c r="F25" s="330"/>
      <c r="G25" s="330"/>
      <c r="H25" s="330"/>
      <c r="I25" s="330"/>
    </row>
    <row r="27" spans="1:15">
      <c r="A27" s="324" t="s">
        <v>261</v>
      </c>
      <c r="B27" s="324"/>
      <c r="C27" s="334">
        <f>③請求書!Q4+14</f>
        <v>14</v>
      </c>
      <c r="D27" s="334"/>
      <c r="E27" s="70" t="s">
        <v>262</v>
      </c>
    </row>
  </sheetData>
  <mergeCells count="19">
    <mergeCell ref="A27:B27"/>
    <mergeCell ref="C27:D27"/>
    <mergeCell ref="K16:O19"/>
    <mergeCell ref="F6:I6"/>
    <mergeCell ref="G7:I7"/>
    <mergeCell ref="D24:I24"/>
    <mergeCell ref="A4:I4"/>
    <mergeCell ref="A10:B10"/>
    <mergeCell ref="A16:B16"/>
    <mergeCell ref="A23:C25"/>
    <mergeCell ref="D23:I23"/>
    <mergeCell ref="D25:I25"/>
    <mergeCell ref="D20:E20"/>
    <mergeCell ref="F20:I20"/>
    <mergeCell ref="A21:C21"/>
    <mergeCell ref="D21:I21"/>
    <mergeCell ref="A22:C22"/>
    <mergeCell ref="D22:I22"/>
    <mergeCell ref="B20:C20"/>
  </mergeCells>
  <phoneticPr fontId="1"/>
  <dataValidations count="1">
    <dataValidation type="whole" imeMode="off" allowBlank="1" showInputMessage="1" showErrorMessage="1" sqref="B20:C20" xr:uid="{3A9E2D4A-586A-4D7A-9789-952618212D9C}">
      <formula1>8</formula1>
      <formula2>20</formula2>
    </dataValidation>
  </dataValidations>
  <pageMargins left="0.7" right="0.56000000000000005" top="0.75" bottom="0.51"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A3608-4D9F-4557-901C-131060E281AF}">
  <sheetPr codeName="Sheet16"/>
  <dimension ref="A2:O28"/>
  <sheetViews>
    <sheetView view="pageBreakPreview" zoomScaleNormal="100" zoomScaleSheetLayoutView="100" workbookViewId="0">
      <selection activeCell="K16" sqref="K16:O19"/>
    </sheetView>
  </sheetViews>
  <sheetFormatPr defaultColWidth="8.75" defaultRowHeight="14.25"/>
  <cols>
    <col min="1" max="1" width="8.75" style="70"/>
    <col min="2" max="2" width="10.125" style="70" customWidth="1"/>
    <col min="3" max="4" width="8.75" style="70"/>
    <col min="5" max="5" width="9.75" style="70" customWidth="1"/>
    <col min="6" max="6" width="8.75" style="70"/>
    <col min="7" max="7" width="10.125" style="70" customWidth="1"/>
    <col min="8" max="10" width="8.75" style="70"/>
    <col min="11" max="11" width="15.375" style="70" customWidth="1"/>
    <col min="12" max="16384" width="8.75" style="70"/>
  </cols>
  <sheetData>
    <row r="2" spans="1:10">
      <c r="A2" s="70" t="s">
        <v>241</v>
      </c>
    </row>
    <row r="3" spans="1:10" ht="25.9" customHeight="1"/>
    <row r="4" spans="1:10" ht="17.25">
      <c r="A4" s="323" t="s">
        <v>242</v>
      </c>
      <c r="B4" s="323"/>
      <c r="C4" s="323"/>
      <c r="D4" s="323"/>
      <c r="E4" s="323"/>
      <c r="F4" s="323"/>
      <c r="G4" s="323"/>
      <c r="H4" s="323"/>
      <c r="I4" s="323"/>
    </row>
    <row r="5" spans="1:10" ht="29.45" customHeight="1"/>
    <row r="6" spans="1:10" ht="20.45" customHeight="1">
      <c r="H6" s="344">
        <v>999</v>
      </c>
      <c r="I6" s="344"/>
      <c r="J6" s="70" t="s">
        <v>249</v>
      </c>
    </row>
    <row r="7" spans="1:10" ht="20.45" customHeight="1">
      <c r="H7" s="325">
        <v>46113</v>
      </c>
      <c r="I7" s="325"/>
      <c r="J7" s="70" t="s">
        <v>264</v>
      </c>
    </row>
    <row r="9" spans="1:10" ht="20.45" customHeight="1">
      <c r="A9" s="70">
        <f>⑤実績報告書!H10</f>
        <v>0</v>
      </c>
    </row>
    <row r="10" spans="1:10" ht="20.45" customHeight="1">
      <c r="A10" s="324">
        <f>⑤実績報告書!H11</f>
        <v>0</v>
      </c>
      <c r="B10" s="324"/>
      <c r="C10" s="102" t="s">
        <v>237</v>
      </c>
    </row>
    <row r="13" spans="1:10">
      <c r="I13" s="101" t="s">
        <v>236</v>
      </c>
    </row>
    <row r="15" spans="1:10" ht="42.6" customHeight="1"/>
    <row r="16" spans="1:10">
      <c r="A16" s="325">
        <f>⑤実績報告書!K6</f>
        <v>0</v>
      </c>
      <c r="B16" s="325"/>
      <c r="C16" s="70" t="s">
        <v>243</v>
      </c>
    </row>
    <row r="17" spans="1:15" ht="8.4499999999999993" customHeight="1">
      <c r="A17" s="102"/>
      <c r="B17" s="102"/>
      <c r="C17" s="102"/>
    </row>
    <row r="18" spans="1:15">
      <c r="A18" s="70" t="s">
        <v>244</v>
      </c>
    </row>
    <row r="19" spans="1:15" ht="24" customHeight="1"/>
    <row r="20" spans="1:15" ht="58.9" customHeight="1">
      <c r="A20" s="103" t="s">
        <v>50</v>
      </c>
      <c r="B20" s="342">
        <f>交付決定通知!G7</f>
        <v>46238</v>
      </c>
      <c r="C20" s="342"/>
      <c r="D20" s="331" t="s">
        <v>51</v>
      </c>
      <c r="E20" s="331"/>
      <c r="F20" s="343">
        <f>交付決定通知!F6</f>
        <v>2</v>
      </c>
      <c r="G20" s="343"/>
      <c r="H20" s="343"/>
      <c r="I20" s="343"/>
      <c r="K20" s="335"/>
      <c r="L20" s="335"/>
      <c r="M20" s="335"/>
      <c r="N20" s="335"/>
      <c r="O20" s="335"/>
    </row>
    <row r="21" spans="1:15" ht="58.9" customHeight="1">
      <c r="A21" s="100" t="s">
        <v>6</v>
      </c>
      <c r="B21" s="333">
        <f>⑤実績報告書!B15</f>
        <v>8</v>
      </c>
      <c r="C21" s="333"/>
      <c r="D21" s="331" t="s">
        <v>7</v>
      </c>
      <c r="E21" s="331"/>
      <c r="F21" s="331" t="s">
        <v>5</v>
      </c>
      <c r="G21" s="331"/>
      <c r="H21" s="331"/>
      <c r="I21" s="331"/>
      <c r="K21" s="110"/>
      <c r="L21" s="110"/>
      <c r="M21" s="110"/>
      <c r="N21" s="110"/>
      <c r="O21" s="110"/>
    </row>
    <row r="22" spans="1:15" ht="57" customHeight="1">
      <c r="A22" s="326" t="s">
        <v>246</v>
      </c>
      <c r="B22" s="326"/>
      <c r="C22" s="326"/>
      <c r="D22" s="332">
        <f>交付決定通知!D22</f>
        <v>0</v>
      </c>
      <c r="E22" s="332"/>
      <c r="F22" s="332"/>
      <c r="G22" s="332"/>
      <c r="H22" s="332"/>
      <c r="I22" s="332"/>
      <c r="K22" s="110"/>
      <c r="L22" s="110"/>
      <c r="M22" s="110"/>
      <c r="N22" s="110"/>
      <c r="O22" s="110"/>
    </row>
    <row r="23" spans="1:15" ht="57" customHeight="1">
      <c r="A23" s="340" t="s">
        <v>247</v>
      </c>
      <c r="B23" s="326"/>
      <c r="C23" s="326"/>
      <c r="D23" s="332">
        <f>⑤実績報告書!K28</f>
        <v>0</v>
      </c>
      <c r="E23" s="332"/>
      <c r="F23" s="332"/>
      <c r="G23" s="332"/>
      <c r="H23" s="332"/>
      <c r="I23" s="332"/>
      <c r="K23" s="110"/>
      <c r="L23" s="110"/>
      <c r="M23" s="110"/>
      <c r="N23" s="110"/>
      <c r="O23" s="110"/>
    </row>
    <row r="24" spans="1:15" ht="57" customHeight="1">
      <c r="A24" s="326" t="s">
        <v>248</v>
      </c>
      <c r="B24" s="326"/>
      <c r="C24" s="326"/>
      <c r="D24" s="339">
        <f>⑤実績報告書!K28</f>
        <v>0</v>
      </c>
      <c r="E24" s="332"/>
      <c r="F24" s="332"/>
      <c r="G24" s="332"/>
      <c r="H24" s="332"/>
      <c r="I24" s="332"/>
      <c r="K24" s="117">
        <f>D24-D22</f>
        <v>0</v>
      </c>
    </row>
    <row r="25" spans="1:15" ht="12.6" customHeight="1"/>
    <row r="26" spans="1:15" ht="17.45" customHeight="1">
      <c r="A26" s="118" t="str">
        <f>IF(K24=0,"　","差額")</f>
        <v>　</v>
      </c>
      <c r="B26" s="341" t="str">
        <f>IF(K24=0,"　",K24)</f>
        <v>　</v>
      </c>
      <c r="C26" s="341"/>
    </row>
    <row r="27" spans="1:15" ht="10.15" customHeight="1"/>
    <row r="28" spans="1:15">
      <c r="A28" s="70" t="str">
        <f>IF(K24=0,"　",IF(K24&gt;0,"概算払額より、交付確定金額が大きいため、差額を追加交付します。","概算払額が交付決定額よりも多いため、期限内に差額を同封の納付書でお支払いください。"))</f>
        <v>　</v>
      </c>
    </row>
  </sheetData>
  <mergeCells count="19">
    <mergeCell ref="B26:C26"/>
    <mergeCell ref="A4:I4"/>
    <mergeCell ref="A10:B10"/>
    <mergeCell ref="A16:B16"/>
    <mergeCell ref="B20:C20"/>
    <mergeCell ref="D20:E20"/>
    <mergeCell ref="F20:I20"/>
    <mergeCell ref="H6:I6"/>
    <mergeCell ref="H7:I7"/>
    <mergeCell ref="K20:O20"/>
    <mergeCell ref="A24:C24"/>
    <mergeCell ref="D24:I24"/>
    <mergeCell ref="A22:C22"/>
    <mergeCell ref="D22:I22"/>
    <mergeCell ref="A23:C23"/>
    <mergeCell ref="D23:I23"/>
    <mergeCell ref="B21:C21"/>
    <mergeCell ref="D21:E21"/>
    <mergeCell ref="F21:I21"/>
  </mergeCells>
  <phoneticPr fontId="1"/>
  <dataValidations count="3">
    <dataValidation type="whole" imeMode="off" allowBlank="1" showInputMessage="1" showErrorMessage="1" sqref="B21:C21" xr:uid="{A9193521-C30A-499C-8E36-979CC515ED25}">
      <formula1>8</formula1>
      <formula2>20</formula2>
    </dataValidation>
    <dataValidation type="date" imeMode="off" operator="greaterThanOrEqual" allowBlank="1" showInputMessage="1" showErrorMessage="1" sqref="B20:C20" xr:uid="{31A6C25A-DE79-4C01-A5EB-73D5C7D7A628}">
      <formula1>46113</formula1>
    </dataValidation>
    <dataValidation type="whole" operator="greaterThanOrEqual" allowBlank="1" showInputMessage="1" showErrorMessage="1" sqref="H6:I6" xr:uid="{2FFBE272-E1A6-478A-B37A-6EF16DDBC3AC}">
      <formula1>1</formula1>
    </dataValidation>
  </dataValidations>
  <pageMargins left="0.7" right="0.5600000000000000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61EA3-86FA-41CE-8B96-6CA9CAD921E7}">
  <sheetPr codeName="Sheet2">
    <tabColor rgb="FF00B0F0"/>
  </sheetPr>
  <dimension ref="A1:AG32"/>
  <sheetViews>
    <sheetView view="pageBreakPreview" zoomScaleNormal="100" zoomScaleSheetLayoutView="100" workbookViewId="0">
      <selection activeCell="K6" sqref="K6:N6"/>
    </sheetView>
  </sheetViews>
  <sheetFormatPr defaultColWidth="8.75" defaultRowHeight="19.899999999999999" customHeight="1"/>
  <cols>
    <col min="1" max="1" width="13" style="1" customWidth="1"/>
    <col min="2" max="26" width="6" style="2" customWidth="1"/>
    <col min="27" max="16384" width="8.75" style="1"/>
  </cols>
  <sheetData>
    <row r="1" spans="1:33" ht="19.899999999999999" customHeight="1">
      <c r="A1" s="1" t="s">
        <v>147</v>
      </c>
    </row>
    <row r="2" spans="1:33" ht="19.899999999999999" customHeight="1"/>
    <row r="4" spans="1:33" ht="19.899999999999999" customHeight="1">
      <c r="A4" s="123" t="s">
        <v>47</v>
      </c>
      <c r="B4" s="124"/>
      <c r="C4" s="124"/>
      <c r="D4" s="124"/>
      <c r="E4" s="124"/>
      <c r="F4" s="124"/>
      <c r="G4" s="124"/>
      <c r="H4" s="124"/>
      <c r="I4" s="124"/>
      <c r="J4" s="124"/>
      <c r="K4" s="124"/>
      <c r="L4" s="124"/>
      <c r="M4" s="124"/>
      <c r="N4" s="124"/>
    </row>
    <row r="5" spans="1:33" ht="21.6" customHeight="1">
      <c r="A5" s="2"/>
    </row>
    <row r="6" spans="1:33" ht="19.899999999999999" customHeight="1">
      <c r="K6" s="147"/>
      <c r="L6" s="147"/>
      <c r="M6" s="147"/>
      <c r="N6" s="147"/>
    </row>
    <row r="7" spans="1:33" ht="19.899999999999999" customHeight="1">
      <c r="K7" s="10"/>
      <c r="L7" s="10"/>
      <c r="M7" s="10"/>
      <c r="N7" s="10"/>
    </row>
    <row r="8" spans="1:33" ht="30.6" customHeight="1">
      <c r="A8" s="1" t="s">
        <v>0</v>
      </c>
      <c r="E8" s="1"/>
      <c r="F8" s="1"/>
    </row>
    <row r="9" spans="1:33" ht="40.9" customHeight="1">
      <c r="E9" s="3" t="s">
        <v>1</v>
      </c>
      <c r="F9" s="126" t="s">
        <v>2</v>
      </c>
      <c r="G9" s="126"/>
      <c r="H9" s="125"/>
      <c r="I9" s="125"/>
      <c r="J9" s="125"/>
      <c r="K9" s="125"/>
      <c r="L9" s="125"/>
      <c r="M9" s="125"/>
      <c r="N9" s="125"/>
      <c r="O9" s="11"/>
    </row>
    <row r="10" spans="1:33" ht="40.9" customHeight="1">
      <c r="E10" s="1"/>
      <c r="F10" s="126" t="s">
        <v>3</v>
      </c>
      <c r="G10" s="126"/>
      <c r="H10" s="125"/>
      <c r="I10" s="125"/>
      <c r="J10" s="125"/>
      <c r="K10" s="125"/>
      <c r="L10" s="125"/>
      <c r="M10" s="125"/>
      <c r="N10" s="125"/>
      <c r="O10" s="11"/>
      <c r="P10" s="11"/>
      <c r="Q10" s="11"/>
      <c r="R10" s="11"/>
      <c r="S10" s="11"/>
      <c r="T10" s="11"/>
      <c r="U10" s="11"/>
      <c r="V10" s="11"/>
      <c r="W10" s="11"/>
      <c r="X10" s="11"/>
      <c r="Y10" s="11"/>
      <c r="Z10" s="11"/>
      <c r="AA10" s="55"/>
      <c r="AB10" s="55"/>
      <c r="AC10" s="55"/>
      <c r="AD10" s="55"/>
      <c r="AE10" s="55"/>
      <c r="AF10" s="55"/>
      <c r="AG10" s="55"/>
    </row>
    <row r="11" spans="1:33" ht="40.9" customHeight="1">
      <c r="E11" s="1"/>
      <c r="F11" s="126" t="s">
        <v>4</v>
      </c>
      <c r="G11" s="126"/>
      <c r="H11" s="125"/>
      <c r="I11" s="125"/>
      <c r="J11" s="125"/>
      <c r="K11" s="125"/>
      <c r="L11" s="125"/>
      <c r="M11" s="125"/>
      <c r="N11" s="125"/>
      <c r="O11" s="11"/>
      <c r="P11" s="11"/>
      <c r="Q11" s="11"/>
      <c r="R11" s="11"/>
      <c r="S11" s="11"/>
      <c r="T11" s="11"/>
      <c r="U11" s="11"/>
      <c r="V11" s="11"/>
      <c r="W11" s="11"/>
      <c r="X11" s="11"/>
      <c r="Y11" s="11"/>
      <c r="Z11" s="11"/>
      <c r="AA11" s="55"/>
      <c r="AB11" s="55"/>
      <c r="AC11" s="55"/>
      <c r="AD11" s="55"/>
      <c r="AE11" s="55"/>
      <c r="AF11" s="55"/>
      <c r="AG11" s="55"/>
    </row>
    <row r="12" spans="1:33" ht="3" customHeight="1">
      <c r="E12" s="1"/>
      <c r="F12" s="20"/>
      <c r="G12" s="20"/>
      <c r="H12" s="11"/>
      <c r="I12" s="11"/>
      <c r="J12" s="11"/>
      <c r="K12" s="11"/>
      <c r="L12" s="11"/>
      <c r="M12" s="11"/>
      <c r="N12" s="11"/>
      <c r="P12" s="11"/>
      <c r="Q12" s="11"/>
      <c r="R12" s="11"/>
      <c r="S12" s="11"/>
      <c r="T12" s="11"/>
      <c r="U12" s="11"/>
      <c r="V12" s="11"/>
      <c r="W12" s="11"/>
      <c r="X12" s="11"/>
      <c r="Y12" s="11"/>
      <c r="Z12" s="11"/>
      <c r="AA12" s="55"/>
      <c r="AB12" s="55"/>
      <c r="AC12" s="55"/>
      <c r="AD12" s="55"/>
      <c r="AE12" s="55"/>
      <c r="AF12" s="55"/>
      <c r="AG12" s="55"/>
    </row>
    <row r="13" spans="1:33" ht="13.15" customHeight="1">
      <c r="AA13" s="55"/>
      <c r="AB13" s="56" t="s">
        <v>34</v>
      </c>
      <c r="AC13" s="56"/>
      <c r="AD13" s="56">
        <v>4</v>
      </c>
      <c r="AE13" s="57">
        <v>3</v>
      </c>
      <c r="AF13" s="57">
        <v>2</v>
      </c>
      <c r="AG13" s="57">
        <v>1</v>
      </c>
    </row>
    <row r="14" spans="1:33" ht="19.899999999999999" customHeight="1">
      <c r="A14" s="1" t="s">
        <v>30</v>
      </c>
      <c r="AA14" s="55" t="s">
        <v>41</v>
      </c>
      <c r="AB14" s="58" t="s">
        <v>35</v>
      </c>
      <c r="AC14" s="59">
        <v>3</v>
      </c>
      <c r="AD14" s="56">
        <v>691000</v>
      </c>
      <c r="AE14" s="57">
        <v>569000</v>
      </c>
      <c r="AF14" s="57">
        <v>446000</v>
      </c>
      <c r="AG14" s="57">
        <v>323000</v>
      </c>
    </row>
    <row r="15" spans="1:33" ht="36" customHeight="1">
      <c r="A15" s="4" t="s">
        <v>6</v>
      </c>
      <c r="B15" s="148">
        <v>8</v>
      </c>
      <c r="C15" s="148"/>
      <c r="D15" s="131" t="s">
        <v>7</v>
      </c>
      <c r="E15" s="131"/>
      <c r="F15" s="131"/>
      <c r="G15" s="131" t="s">
        <v>5</v>
      </c>
      <c r="H15" s="131"/>
      <c r="I15" s="131"/>
      <c r="J15" s="131"/>
      <c r="K15" s="131"/>
      <c r="L15" s="131"/>
      <c r="M15" s="131"/>
      <c r="N15" s="131"/>
      <c r="AA15" s="55"/>
      <c r="AB15" s="58" t="s">
        <v>36</v>
      </c>
      <c r="AC15" s="59">
        <v>2</v>
      </c>
      <c r="AD15" s="56">
        <v>596000</v>
      </c>
      <c r="AE15" s="57">
        <v>494000</v>
      </c>
      <c r="AF15" s="57">
        <v>393000</v>
      </c>
      <c r="AG15" s="57">
        <v>291000</v>
      </c>
    </row>
    <row r="16" spans="1:33" ht="36" customHeight="1">
      <c r="A16" s="149" t="s">
        <v>8</v>
      </c>
      <c r="B16" s="149"/>
      <c r="C16" s="149"/>
      <c r="D16" s="131" t="s">
        <v>9</v>
      </c>
      <c r="E16" s="131"/>
      <c r="F16" s="131"/>
      <c r="G16" s="131"/>
      <c r="H16" s="131"/>
      <c r="I16" s="131"/>
      <c r="J16" s="131"/>
      <c r="K16" s="131"/>
      <c r="L16" s="131"/>
      <c r="M16" s="131"/>
      <c r="N16" s="131"/>
      <c r="AA16" s="55"/>
      <c r="AB16" s="58" t="s">
        <v>37</v>
      </c>
      <c r="AC16" s="59">
        <v>1</v>
      </c>
      <c r="AD16" s="56">
        <v>443000</v>
      </c>
      <c r="AE16" s="57">
        <v>377000</v>
      </c>
      <c r="AF16" s="57">
        <v>311000</v>
      </c>
      <c r="AG16" s="57">
        <v>245000</v>
      </c>
    </row>
    <row r="17" spans="1:33" ht="12" customHeight="1">
      <c r="A17" s="5"/>
      <c r="B17" s="5"/>
      <c r="C17" s="5"/>
      <c r="D17" s="6"/>
      <c r="E17" s="6"/>
      <c r="F17" s="6"/>
      <c r="G17" s="6"/>
      <c r="H17" s="6"/>
      <c r="I17" s="6"/>
      <c r="J17" s="6"/>
      <c r="K17" s="6"/>
      <c r="L17" s="6"/>
      <c r="M17" s="6"/>
      <c r="N17" s="6"/>
      <c r="AA17" s="55"/>
      <c r="AB17" s="58" t="s">
        <v>38</v>
      </c>
      <c r="AC17" s="60" t="s">
        <v>39</v>
      </c>
      <c r="AD17" s="57"/>
      <c r="AE17" s="57"/>
      <c r="AF17" s="57"/>
      <c r="AG17" s="57"/>
    </row>
    <row r="18" spans="1:33" ht="34.15" customHeight="1">
      <c r="A18" s="7"/>
      <c r="B18" s="4" t="s">
        <v>12</v>
      </c>
      <c r="C18" s="4" t="s">
        <v>13</v>
      </c>
      <c r="D18" s="4" t="s">
        <v>14</v>
      </c>
      <c r="E18" s="4" t="s">
        <v>15</v>
      </c>
      <c r="F18" s="4" t="s">
        <v>16</v>
      </c>
      <c r="G18" s="4" t="s">
        <v>17</v>
      </c>
      <c r="H18" s="4" t="s">
        <v>18</v>
      </c>
      <c r="I18" s="4" t="s">
        <v>19</v>
      </c>
      <c r="J18" s="4" t="s">
        <v>20</v>
      </c>
      <c r="K18" s="4" t="s">
        <v>21</v>
      </c>
      <c r="L18" s="4" t="s">
        <v>22</v>
      </c>
      <c r="M18" s="4" t="s">
        <v>23</v>
      </c>
      <c r="N18" s="4" t="s">
        <v>24</v>
      </c>
      <c r="AA18" s="55"/>
      <c r="AB18" s="55"/>
      <c r="AC18" s="55"/>
      <c r="AD18" s="55"/>
      <c r="AE18" s="55"/>
      <c r="AF18" s="55"/>
      <c r="AG18" s="55"/>
    </row>
    <row r="19" spans="1:33" ht="34.15" customHeight="1">
      <c r="A19" s="4" t="s">
        <v>25</v>
      </c>
      <c r="B19" s="19"/>
      <c r="C19" s="19"/>
      <c r="D19" s="19"/>
      <c r="E19" s="19"/>
      <c r="F19" s="19"/>
      <c r="G19" s="19"/>
      <c r="H19" s="19"/>
      <c r="I19" s="19"/>
      <c r="J19" s="19"/>
      <c r="K19" s="19"/>
      <c r="L19" s="19"/>
      <c r="M19" s="19"/>
      <c r="N19" s="4">
        <f>SUM(B19:M19)</f>
        <v>0</v>
      </c>
      <c r="O19" s="86" t="s">
        <v>200</v>
      </c>
      <c r="AA19" s="55"/>
      <c r="AB19" s="56" t="s">
        <v>34</v>
      </c>
      <c r="AC19" s="56"/>
      <c r="AD19" s="56">
        <v>4</v>
      </c>
      <c r="AE19" s="57">
        <v>3</v>
      </c>
      <c r="AF19" s="57">
        <v>2</v>
      </c>
      <c r="AG19" s="57">
        <v>1</v>
      </c>
    </row>
    <row r="20" spans="1:33" ht="34.15" customHeight="1">
      <c r="A20" s="8" t="s">
        <v>44</v>
      </c>
      <c r="B20" s="19"/>
      <c r="C20" s="19"/>
      <c r="D20" s="19"/>
      <c r="E20" s="19"/>
      <c r="F20" s="19"/>
      <c r="G20" s="19"/>
      <c r="H20" s="19"/>
      <c r="I20" s="19"/>
      <c r="J20" s="19"/>
      <c r="K20" s="19"/>
      <c r="L20" s="19"/>
      <c r="M20" s="19"/>
      <c r="N20" s="4">
        <f t="shared" ref="N20:N22" si="0">SUM(B20:M20)</f>
        <v>0</v>
      </c>
      <c r="AA20" s="55" t="s">
        <v>40</v>
      </c>
      <c r="AB20" s="58" t="s">
        <v>35</v>
      </c>
      <c r="AC20" s="59">
        <v>3</v>
      </c>
      <c r="AD20" s="56">
        <v>673000</v>
      </c>
      <c r="AE20" s="57">
        <v>550000</v>
      </c>
      <c r="AF20" s="57">
        <v>427000</v>
      </c>
      <c r="AG20" s="57">
        <v>305000</v>
      </c>
    </row>
    <row r="21" spans="1:33" ht="34.15" customHeight="1">
      <c r="A21" s="8" t="s">
        <v>78</v>
      </c>
      <c r="B21" s="19"/>
      <c r="C21" s="19"/>
      <c r="D21" s="19"/>
      <c r="E21" s="19"/>
      <c r="F21" s="19"/>
      <c r="G21" s="19"/>
      <c r="H21" s="19"/>
      <c r="I21" s="19"/>
      <c r="J21" s="19"/>
      <c r="K21" s="19"/>
      <c r="L21" s="19"/>
      <c r="M21" s="19"/>
      <c r="N21" s="4">
        <f t="shared" si="0"/>
        <v>0</v>
      </c>
      <c r="AA21" s="55"/>
      <c r="AB21" s="58" t="s">
        <v>36</v>
      </c>
      <c r="AC21" s="59">
        <v>2</v>
      </c>
      <c r="AD21" s="56">
        <v>576000</v>
      </c>
      <c r="AE21" s="57">
        <v>475000</v>
      </c>
      <c r="AF21" s="57">
        <v>373000</v>
      </c>
      <c r="AG21" s="57">
        <v>272000</v>
      </c>
    </row>
    <row r="22" spans="1:33" ht="34.15" customHeight="1">
      <c r="A22" s="8" t="s">
        <v>45</v>
      </c>
      <c r="B22" s="19"/>
      <c r="C22" s="19"/>
      <c r="D22" s="19"/>
      <c r="E22" s="19"/>
      <c r="F22" s="19"/>
      <c r="G22" s="19"/>
      <c r="H22" s="19"/>
      <c r="I22" s="19"/>
      <c r="J22" s="19"/>
      <c r="K22" s="19"/>
      <c r="L22" s="19"/>
      <c r="M22" s="19"/>
      <c r="N22" s="4">
        <f t="shared" si="0"/>
        <v>0</v>
      </c>
      <c r="AA22" s="55"/>
      <c r="AB22" s="58" t="s">
        <v>37</v>
      </c>
      <c r="AC22" s="59">
        <v>1</v>
      </c>
      <c r="AD22" s="56">
        <v>423000</v>
      </c>
      <c r="AE22" s="57">
        <v>356000</v>
      </c>
      <c r="AF22" s="57">
        <v>290000</v>
      </c>
      <c r="AG22" s="57">
        <v>224000</v>
      </c>
    </row>
    <row r="23" spans="1:33" ht="10.9" customHeight="1">
      <c r="A23" s="9"/>
      <c r="B23" s="6"/>
      <c r="C23" s="6"/>
      <c r="D23" s="6"/>
      <c r="E23" s="6"/>
      <c r="F23" s="6"/>
      <c r="G23" s="6"/>
      <c r="H23" s="6"/>
      <c r="I23" s="6"/>
      <c r="J23" s="6"/>
      <c r="K23" s="6"/>
      <c r="L23" s="6"/>
      <c r="M23" s="6"/>
      <c r="N23" s="6"/>
      <c r="AA23" s="55"/>
      <c r="AB23" s="58" t="s">
        <v>38</v>
      </c>
      <c r="AC23" s="60" t="s">
        <v>39</v>
      </c>
      <c r="AD23" s="57"/>
      <c r="AE23" s="57"/>
      <c r="AF23" s="57"/>
      <c r="AG23" s="57"/>
    </row>
    <row r="24" spans="1:33" ht="37.15" customHeight="1">
      <c r="A24" s="131" t="s">
        <v>10</v>
      </c>
      <c r="B24" s="131"/>
      <c r="C24" s="133"/>
      <c r="D24" s="133"/>
      <c r="E24" s="131" t="s">
        <v>11</v>
      </c>
      <c r="F24" s="131"/>
      <c r="G24" s="131"/>
      <c r="H24" s="133"/>
      <c r="I24" s="133"/>
      <c r="J24" s="131" t="s">
        <v>31</v>
      </c>
      <c r="K24" s="131"/>
      <c r="L24" s="131"/>
      <c r="M24" s="131" t="e">
        <f>ROUND(N20/H24,0)</f>
        <v>#DIV/0!</v>
      </c>
      <c r="N24" s="131"/>
      <c r="O24" s="16"/>
      <c r="AA24" s="55" t="e">
        <f>IF(M24&gt;=4,4,M24)</f>
        <v>#DIV/0!</v>
      </c>
      <c r="AB24" s="55"/>
      <c r="AC24" s="55"/>
      <c r="AD24" s="55"/>
      <c r="AE24" s="55"/>
      <c r="AF24" s="55"/>
      <c r="AG24" s="55"/>
    </row>
    <row r="25" spans="1:33" ht="37.15" customHeight="1">
      <c r="A25" s="141" t="s">
        <v>79</v>
      </c>
      <c r="B25" s="142"/>
      <c r="C25" s="143" t="e">
        <f>ROUNDUP(N21/H24,0)</f>
        <v>#DIV/0!</v>
      </c>
      <c r="D25" s="144"/>
      <c r="E25" s="127" t="s">
        <v>32</v>
      </c>
      <c r="F25" s="128"/>
      <c r="G25" s="129"/>
      <c r="H25" s="127" t="e">
        <f>ROUNDUP(N22/H24,0)</f>
        <v>#DIV/0!</v>
      </c>
      <c r="I25" s="129"/>
      <c r="J25" s="131" t="s">
        <v>27</v>
      </c>
      <c r="K25" s="131"/>
      <c r="L25" s="134" t="str">
        <f>IFERROR(IF(N19="","",IF(ISNUMBER(H25),IF(ISNUMBER(C27),ROUNDDOWN(IF(C24="スポーツ",INDEX($AD$20:$AG$22,MATCH(MIN(H25,AA25),$AC$20:$AC$22,0),MATCH(AA24,$AD$19:$AG$19,0)),INDEX($AD$14:$AG$16,MATCH(MIN(H25,AA25),$AC$14:$AC$16,0),MATCH(AA24,$AD$13:$AG$13,0)))*H24/12,-3),"-"),"-")),"-")</f>
        <v>-</v>
      </c>
      <c r="M25" s="134"/>
      <c r="N25" s="134"/>
      <c r="O25" s="16"/>
      <c r="P25" s="16"/>
      <c r="Q25" s="16"/>
      <c r="R25" s="16"/>
      <c r="S25" s="16"/>
      <c r="T25" s="16"/>
      <c r="U25" s="16"/>
      <c r="V25" s="16"/>
      <c r="W25" s="16"/>
      <c r="X25" s="16"/>
      <c r="Y25" s="16"/>
      <c r="Z25" s="16"/>
      <c r="AA25" s="55" t="e">
        <f>IF(C25&gt;=27,3,AA26)</f>
        <v>#DIV/0!</v>
      </c>
      <c r="AB25" s="55"/>
      <c r="AC25" s="55"/>
      <c r="AD25" s="55"/>
      <c r="AE25" s="55"/>
      <c r="AF25" s="55"/>
      <c r="AG25" s="55"/>
    </row>
    <row r="26" spans="1:33" ht="37.15" customHeight="1">
      <c r="A26" s="135" t="s">
        <v>46</v>
      </c>
      <c r="B26" s="136"/>
      <c r="C26" s="138"/>
      <c r="D26" s="139"/>
      <c r="E26" s="139"/>
      <c r="F26" s="139"/>
      <c r="G26" s="140"/>
      <c r="H26" s="130" t="s">
        <v>43</v>
      </c>
      <c r="I26" s="130"/>
      <c r="J26" s="130"/>
      <c r="K26" s="137"/>
      <c r="L26" s="137"/>
      <c r="M26" s="137"/>
      <c r="N26" s="137"/>
      <c r="O26" s="145" t="s">
        <v>202</v>
      </c>
      <c r="P26" s="146"/>
      <c r="Q26" s="146"/>
      <c r="R26" s="146"/>
      <c r="S26" s="146"/>
      <c r="T26" s="146"/>
      <c r="U26" s="146"/>
      <c r="V26" s="146"/>
      <c r="W26" s="146"/>
      <c r="X26" s="146"/>
      <c r="Y26" s="146"/>
      <c r="Z26" s="16"/>
      <c r="AA26" s="55" t="e">
        <f>IF(C25&gt;=13,2,AA27)</f>
        <v>#DIV/0!</v>
      </c>
      <c r="AB26" s="55"/>
      <c r="AC26" s="55"/>
      <c r="AD26" s="55"/>
      <c r="AE26" s="55"/>
      <c r="AF26" s="55"/>
      <c r="AG26" s="55"/>
    </row>
    <row r="27" spans="1:33" ht="37.15" customHeight="1">
      <c r="A27" s="130" t="s">
        <v>26</v>
      </c>
      <c r="B27" s="131"/>
      <c r="C27" s="132">
        <f>C26-K26</f>
        <v>0</v>
      </c>
      <c r="D27" s="132"/>
      <c r="E27" s="132"/>
      <c r="F27" s="132"/>
      <c r="G27" s="130" t="s">
        <v>42</v>
      </c>
      <c r="H27" s="131"/>
      <c r="I27" s="131"/>
      <c r="J27" s="131"/>
      <c r="K27" s="132">
        <f>MIN(L25,C27)</f>
        <v>0</v>
      </c>
      <c r="L27" s="132"/>
      <c r="M27" s="132"/>
      <c r="N27" s="132"/>
      <c r="AA27" s="55" t="e">
        <f>IF(C25&gt;=5,1,"非該当")</f>
        <v>#DIV/0!</v>
      </c>
      <c r="AB27" s="55"/>
      <c r="AC27" s="55"/>
      <c r="AD27" s="55"/>
      <c r="AE27" s="55"/>
      <c r="AF27" s="55"/>
      <c r="AG27" s="55"/>
    </row>
    <row r="28" spans="1:33" ht="9" customHeight="1">
      <c r="O28" s="17"/>
    </row>
    <row r="29" spans="1:33" ht="19.899999999999999" customHeight="1">
      <c r="A29" s="122" t="s">
        <v>33</v>
      </c>
      <c r="B29" s="122"/>
      <c r="C29" s="122"/>
      <c r="D29" s="122"/>
      <c r="E29" s="122"/>
      <c r="F29" s="122"/>
      <c r="G29" s="122"/>
      <c r="H29" s="122"/>
      <c r="I29" s="122"/>
      <c r="J29" s="122"/>
      <c r="K29" s="122"/>
      <c r="L29" s="122"/>
      <c r="M29" s="122"/>
      <c r="N29" s="122"/>
      <c r="O29" s="17"/>
      <c r="P29" s="17"/>
      <c r="Q29" s="17"/>
      <c r="R29" s="17"/>
      <c r="S29" s="17"/>
      <c r="T29" s="17"/>
      <c r="U29" s="17"/>
      <c r="V29" s="17"/>
      <c r="W29" s="17"/>
      <c r="X29" s="17"/>
      <c r="Y29" s="17"/>
      <c r="Z29" s="17"/>
    </row>
    <row r="30" spans="1:33" ht="19.899999999999999" customHeight="1">
      <c r="A30" s="122" t="s">
        <v>28</v>
      </c>
      <c r="B30" s="122"/>
      <c r="C30" s="122"/>
      <c r="D30" s="122"/>
      <c r="E30" s="122"/>
      <c r="F30" s="122"/>
      <c r="G30" s="122"/>
      <c r="H30" s="122"/>
      <c r="I30" s="122"/>
      <c r="J30" s="122"/>
      <c r="K30" s="122"/>
      <c r="L30" s="122"/>
      <c r="M30" s="122"/>
      <c r="N30" s="122"/>
      <c r="O30" s="17"/>
      <c r="P30" s="17"/>
      <c r="Q30" s="17"/>
      <c r="R30" s="17"/>
      <c r="S30" s="17"/>
      <c r="T30" s="17"/>
      <c r="U30" s="17"/>
      <c r="V30" s="17"/>
      <c r="W30" s="17"/>
      <c r="X30" s="17"/>
      <c r="Y30" s="17"/>
      <c r="Z30" s="17"/>
    </row>
    <row r="31" spans="1:33" ht="19.899999999999999" customHeight="1">
      <c r="A31" s="122" t="s">
        <v>80</v>
      </c>
      <c r="B31" s="122"/>
      <c r="C31" s="122"/>
      <c r="D31" s="122"/>
      <c r="E31" s="122"/>
      <c r="F31" s="122"/>
      <c r="G31" s="122"/>
      <c r="H31" s="122"/>
      <c r="I31" s="122"/>
      <c r="J31" s="122"/>
      <c r="K31" s="122"/>
      <c r="L31" s="122"/>
      <c r="M31" s="122"/>
      <c r="N31" s="122"/>
      <c r="O31" s="17"/>
      <c r="P31" s="17"/>
      <c r="Q31" s="17"/>
      <c r="R31" s="17"/>
      <c r="S31" s="17"/>
      <c r="T31" s="17"/>
      <c r="U31" s="17"/>
      <c r="V31" s="17"/>
      <c r="W31" s="17"/>
      <c r="X31" s="17"/>
      <c r="Y31" s="17"/>
      <c r="Z31" s="17"/>
    </row>
    <row r="32" spans="1:33" ht="19.899999999999999" customHeight="1">
      <c r="A32" s="122" t="s">
        <v>29</v>
      </c>
      <c r="B32" s="122"/>
      <c r="C32" s="122"/>
      <c r="D32" s="122"/>
      <c r="E32" s="122"/>
      <c r="F32" s="122"/>
      <c r="G32" s="122"/>
      <c r="H32" s="122"/>
      <c r="I32" s="122"/>
      <c r="J32" s="122"/>
      <c r="K32" s="122"/>
      <c r="L32" s="122"/>
      <c r="M32" s="122"/>
      <c r="N32" s="122"/>
      <c r="P32" s="17"/>
      <c r="Q32" s="17"/>
      <c r="R32" s="17"/>
      <c r="S32" s="17"/>
      <c r="T32" s="17"/>
      <c r="U32" s="17"/>
      <c r="V32" s="17"/>
      <c r="W32" s="17"/>
      <c r="X32" s="17"/>
      <c r="Y32" s="17"/>
      <c r="Z32" s="17"/>
    </row>
  </sheetData>
  <sheetProtection sheet="1" selectLockedCells="1"/>
  <mergeCells count="38">
    <mergeCell ref="O26:Y26"/>
    <mergeCell ref="K6:N6"/>
    <mergeCell ref="B15:C15"/>
    <mergeCell ref="D15:F15"/>
    <mergeCell ref="G15:N15"/>
    <mergeCell ref="A16:C16"/>
    <mergeCell ref="D16:N16"/>
    <mergeCell ref="A30:N30"/>
    <mergeCell ref="H24:I24"/>
    <mergeCell ref="J25:K25"/>
    <mergeCell ref="L25:N25"/>
    <mergeCell ref="A26:B26"/>
    <mergeCell ref="H26:J26"/>
    <mergeCell ref="K26:N26"/>
    <mergeCell ref="C26:G26"/>
    <mergeCell ref="M24:N24"/>
    <mergeCell ref="J24:L24"/>
    <mergeCell ref="A25:B25"/>
    <mergeCell ref="C25:D25"/>
    <mergeCell ref="A24:B24"/>
    <mergeCell ref="E24:G24"/>
    <mergeCell ref="C24:D24"/>
    <mergeCell ref="A31:N31"/>
    <mergeCell ref="A32:N32"/>
    <mergeCell ref="A4:N4"/>
    <mergeCell ref="H9:N9"/>
    <mergeCell ref="H10:N10"/>
    <mergeCell ref="H11:N11"/>
    <mergeCell ref="F10:G10"/>
    <mergeCell ref="F9:G9"/>
    <mergeCell ref="F11:G11"/>
    <mergeCell ref="E25:G25"/>
    <mergeCell ref="H25:I25"/>
    <mergeCell ref="A29:N29"/>
    <mergeCell ref="A27:B27"/>
    <mergeCell ref="C27:F27"/>
    <mergeCell ref="G27:J27"/>
    <mergeCell ref="K27:N27"/>
  </mergeCells>
  <phoneticPr fontId="1"/>
  <dataValidations count="8">
    <dataValidation type="list" imeMode="disabled" allowBlank="1" showInputMessage="1" showErrorMessage="1" sqref="C24:D24" xr:uid="{0EADD430-E6C1-4FC9-8706-E5C3A6F51A52}">
      <formula1>"スポーツ,文化"</formula1>
    </dataValidation>
    <dataValidation type="whole" imeMode="off" allowBlank="1" showInputMessage="1" showErrorMessage="1" sqref="H24:I24" xr:uid="{F8B20A98-383B-4636-965C-931EDF40827C}">
      <formula1>0</formula1>
      <formula2>12</formula2>
    </dataValidation>
    <dataValidation imeMode="off" allowBlank="1" showInputMessage="1" showErrorMessage="1" sqref="C26:G26 K26:N26" xr:uid="{B6724B2A-93BC-478E-AC2B-83AC0F076513}"/>
    <dataValidation type="whole" imeMode="off" allowBlank="1" showInputMessage="1" showErrorMessage="1" sqref="B15:C15" xr:uid="{0123B289-9AD9-45FA-A5B7-8F03EB82F437}">
      <formula1>8</formula1>
      <formula2>20</formula2>
    </dataValidation>
    <dataValidation type="whole" imeMode="off" allowBlank="1" showInputMessage="1" showErrorMessage="1" sqref="B19:M19 B21:M22" xr:uid="{AB4F266D-E265-48EA-9612-8868BEE2BA45}">
      <formula1>0</formula1>
      <formula2>50</formula2>
    </dataValidation>
    <dataValidation imeMode="on" allowBlank="1" showInputMessage="1" showErrorMessage="1" sqref="H9:N11" xr:uid="{81ADCB3C-99A1-424A-A958-4FC6F524E16B}"/>
    <dataValidation type="date" imeMode="off" operator="greaterThanOrEqual" allowBlank="1" showInputMessage="1" showErrorMessage="1" sqref="K6:N6" xr:uid="{82D9DD5D-FEBD-4775-88BE-CB9AA82DD048}">
      <formula1>46204</formula1>
    </dataValidation>
    <dataValidation type="whole" imeMode="off" operator="lessThanOrEqual" allowBlank="1" showInputMessage="1" showErrorMessage="1" sqref="B20:M20" xr:uid="{5F19B345-5D48-4312-BD83-EEACEDB8982D}">
      <formula1>B19</formula1>
    </dataValidation>
  </dataValidations>
  <pageMargins left="0.7" right="0.56000000000000005" top="0.75" bottom="0.75" header="0.3" footer="0.3"/>
  <pageSetup paperSize="9" scale="91"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C5240-D80F-4A1E-BC3D-4A89B10163EE}">
  <sheetPr codeName="Sheet3"/>
  <dimension ref="A1:AC32"/>
  <sheetViews>
    <sheetView view="pageBreakPreview" zoomScaleNormal="100" zoomScaleSheetLayoutView="100" workbookViewId="0">
      <selection activeCell="AD26" sqref="AD26"/>
    </sheetView>
  </sheetViews>
  <sheetFormatPr defaultColWidth="8.75" defaultRowHeight="19.899999999999999" customHeight="1"/>
  <cols>
    <col min="1" max="1" width="13" style="1" customWidth="1"/>
    <col min="2" max="22" width="6" style="2" customWidth="1"/>
    <col min="23" max="16384" width="8.75" style="1"/>
  </cols>
  <sheetData>
    <row r="1" spans="1:29" ht="19.899999999999999" customHeight="1">
      <c r="A1" s="1" t="s">
        <v>147</v>
      </c>
    </row>
    <row r="4" spans="1:29" ht="19.899999999999999" customHeight="1">
      <c r="A4" s="124" t="s">
        <v>47</v>
      </c>
      <c r="B4" s="124"/>
      <c r="C4" s="124"/>
      <c r="D4" s="124"/>
      <c r="E4" s="124"/>
      <c r="F4" s="124"/>
      <c r="G4" s="124"/>
      <c r="H4" s="124"/>
      <c r="I4" s="124"/>
      <c r="J4" s="124"/>
      <c r="K4" s="124"/>
      <c r="L4" s="124"/>
      <c r="M4" s="124"/>
      <c r="N4" s="124"/>
    </row>
    <row r="5" spans="1:29" ht="21.6" customHeight="1">
      <c r="A5" s="2"/>
    </row>
    <row r="6" spans="1:29" ht="19.899999999999999" customHeight="1">
      <c r="K6" s="159">
        <v>46113</v>
      </c>
      <c r="L6" s="159"/>
      <c r="M6" s="159"/>
      <c r="N6" s="159"/>
    </row>
    <row r="7" spans="1:29" ht="19.899999999999999" customHeight="1">
      <c r="K7" s="10"/>
      <c r="L7" s="10"/>
      <c r="M7" s="10"/>
      <c r="N7" s="10"/>
    </row>
    <row r="8" spans="1:29" ht="19.899999999999999" hidden="1" customHeight="1">
      <c r="K8" s="10"/>
      <c r="L8" s="10"/>
      <c r="M8" s="10"/>
      <c r="N8" s="10"/>
    </row>
    <row r="9" spans="1:29" ht="30.6" customHeight="1">
      <c r="A9" s="1" t="s">
        <v>0</v>
      </c>
      <c r="E9" s="1"/>
      <c r="F9" s="1"/>
    </row>
    <row r="10" spans="1:29" ht="40.9" customHeight="1">
      <c r="E10" s="3" t="s">
        <v>1</v>
      </c>
      <c r="F10" s="126" t="s">
        <v>2</v>
      </c>
      <c r="G10" s="126"/>
      <c r="H10" s="158" t="s">
        <v>151</v>
      </c>
      <c r="I10" s="158"/>
      <c r="J10" s="158"/>
      <c r="K10" s="158"/>
      <c r="L10" s="158"/>
      <c r="M10" s="158"/>
      <c r="N10" s="158"/>
      <c r="O10" s="11"/>
      <c r="P10" s="11"/>
      <c r="Q10" s="11"/>
      <c r="R10" s="11"/>
      <c r="S10" s="11"/>
      <c r="T10" s="11"/>
      <c r="U10" s="11"/>
      <c r="V10" s="11"/>
    </row>
    <row r="11" spans="1:29" ht="40.9" customHeight="1">
      <c r="E11" s="1"/>
      <c r="F11" s="126" t="s">
        <v>3</v>
      </c>
      <c r="G11" s="126"/>
      <c r="H11" s="158" t="s">
        <v>152</v>
      </c>
      <c r="I11" s="158"/>
      <c r="J11" s="158"/>
      <c r="K11" s="158"/>
      <c r="L11" s="158"/>
      <c r="M11" s="158"/>
      <c r="N11" s="158"/>
      <c r="O11" s="11"/>
      <c r="P11" s="11"/>
      <c r="Q11" s="11"/>
      <c r="R11" s="11"/>
      <c r="S11" s="11"/>
      <c r="T11" s="11"/>
      <c r="U11" s="11"/>
      <c r="V11" s="11"/>
    </row>
    <row r="12" spans="1:29" ht="40.9" customHeight="1">
      <c r="E12" s="1"/>
      <c r="F12" s="126" t="s">
        <v>4</v>
      </c>
      <c r="G12" s="126"/>
      <c r="H12" s="158" t="s">
        <v>153</v>
      </c>
      <c r="I12" s="158"/>
      <c r="J12" s="158"/>
      <c r="K12" s="158"/>
      <c r="L12" s="158"/>
      <c r="M12" s="158"/>
      <c r="N12" s="158"/>
      <c r="O12" s="11"/>
      <c r="P12" s="11"/>
      <c r="Q12" s="11"/>
      <c r="R12" s="11"/>
      <c r="S12" s="11"/>
      <c r="T12" s="11"/>
      <c r="U12" s="11"/>
      <c r="V12" s="11"/>
    </row>
    <row r="13" spans="1:29" ht="19.899999999999999" customHeight="1">
      <c r="X13" s="12" t="s">
        <v>34</v>
      </c>
      <c r="Y13" s="12"/>
      <c r="Z13" s="12">
        <v>4</v>
      </c>
      <c r="AA13">
        <v>3</v>
      </c>
      <c r="AB13">
        <v>2</v>
      </c>
      <c r="AC13">
        <v>1</v>
      </c>
    </row>
    <row r="14" spans="1:29" ht="19.899999999999999" customHeight="1">
      <c r="A14" s="1" t="s">
        <v>30</v>
      </c>
      <c r="W14" s="1" t="s">
        <v>41</v>
      </c>
      <c r="X14" s="13" t="s">
        <v>35</v>
      </c>
      <c r="Y14" s="14">
        <v>3</v>
      </c>
      <c r="Z14" s="12">
        <v>691000</v>
      </c>
      <c r="AA14">
        <v>569000</v>
      </c>
      <c r="AB14">
        <v>446000</v>
      </c>
      <c r="AC14">
        <v>323000</v>
      </c>
    </row>
    <row r="15" spans="1:29" ht="36" customHeight="1">
      <c r="A15" s="4" t="s">
        <v>6</v>
      </c>
      <c r="B15" s="157">
        <v>8</v>
      </c>
      <c r="C15" s="157"/>
      <c r="D15" s="131" t="s">
        <v>7</v>
      </c>
      <c r="E15" s="131"/>
      <c r="F15" s="131"/>
      <c r="G15" s="131" t="s">
        <v>5</v>
      </c>
      <c r="H15" s="131"/>
      <c r="I15" s="131"/>
      <c r="J15" s="131"/>
      <c r="K15" s="131"/>
      <c r="L15" s="131"/>
      <c r="M15" s="131"/>
      <c r="N15" s="131"/>
      <c r="X15" s="13" t="s">
        <v>36</v>
      </c>
      <c r="Y15" s="14">
        <v>2</v>
      </c>
      <c r="Z15" s="12">
        <v>596000</v>
      </c>
      <c r="AA15">
        <v>494000</v>
      </c>
      <c r="AB15">
        <v>393000</v>
      </c>
      <c r="AC15">
        <v>291000</v>
      </c>
    </row>
    <row r="16" spans="1:29" ht="36" customHeight="1">
      <c r="A16" s="149" t="s">
        <v>8</v>
      </c>
      <c r="B16" s="149"/>
      <c r="C16" s="149"/>
      <c r="D16" s="131" t="s">
        <v>9</v>
      </c>
      <c r="E16" s="131"/>
      <c r="F16" s="131"/>
      <c r="G16" s="131"/>
      <c r="H16" s="131"/>
      <c r="I16" s="131"/>
      <c r="J16" s="131"/>
      <c r="K16" s="131"/>
      <c r="L16" s="131"/>
      <c r="M16" s="131"/>
      <c r="N16" s="131"/>
      <c r="X16" s="13" t="s">
        <v>37</v>
      </c>
      <c r="Y16" s="14">
        <v>1</v>
      </c>
      <c r="Z16" s="12">
        <v>443000</v>
      </c>
      <c r="AA16">
        <v>377000</v>
      </c>
      <c r="AB16">
        <v>311000</v>
      </c>
      <c r="AC16">
        <v>245000</v>
      </c>
    </row>
    <row r="17" spans="1:29" ht="12" customHeight="1">
      <c r="A17" s="5"/>
      <c r="B17" s="5"/>
      <c r="C17" s="5"/>
      <c r="D17" s="6"/>
      <c r="E17" s="6"/>
      <c r="F17" s="6"/>
      <c r="G17" s="6"/>
      <c r="H17" s="6"/>
      <c r="I17" s="6"/>
      <c r="J17" s="6"/>
      <c r="K17" s="6"/>
      <c r="L17" s="6"/>
      <c r="M17" s="6"/>
      <c r="N17" s="6"/>
      <c r="X17" s="13" t="s">
        <v>38</v>
      </c>
      <c r="Y17" s="15" t="s">
        <v>39</v>
      </c>
      <c r="Z17"/>
      <c r="AA17"/>
      <c r="AB17"/>
      <c r="AC17"/>
    </row>
    <row r="18" spans="1:29" ht="34.15" customHeight="1">
      <c r="A18" s="7"/>
      <c r="B18" s="4" t="s">
        <v>12</v>
      </c>
      <c r="C18" s="4" t="s">
        <v>13</v>
      </c>
      <c r="D18" s="4" t="s">
        <v>14</v>
      </c>
      <c r="E18" s="4" t="s">
        <v>15</v>
      </c>
      <c r="F18" s="4" t="s">
        <v>16</v>
      </c>
      <c r="G18" s="4" t="s">
        <v>17</v>
      </c>
      <c r="H18" s="4" t="s">
        <v>18</v>
      </c>
      <c r="I18" s="4" t="s">
        <v>19</v>
      </c>
      <c r="J18" s="4" t="s">
        <v>20</v>
      </c>
      <c r="K18" s="4" t="s">
        <v>21</v>
      </c>
      <c r="L18" s="4" t="s">
        <v>22</v>
      </c>
      <c r="M18" s="4" t="s">
        <v>23</v>
      </c>
      <c r="N18" s="4" t="s">
        <v>24</v>
      </c>
    </row>
    <row r="19" spans="1:29" ht="34.15" customHeight="1">
      <c r="A19" s="4" t="s">
        <v>25</v>
      </c>
      <c r="B19" s="18">
        <v>10</v>
      </c>
      <c r="C19" s="18">
        <v>10</v>
      </c>
      <c r="D19" s="18">
        <v>9</v>
      </c>
      <c r="E19" s="18">
        <v>11</v>
      </c>
      <c r="F19" s="18">
        <v>10</v>
      </c>
      <c r="G19" s="18">
        <v>12</v>
      </c>
      <c r="H19" s="18">
        <v>10</v>
      </c>
      <c r="I19" s="18">
        <v>9</v>
      </c>
      <c r="J19" s="18">
        <v>12</v>
      </c>
      <c r="K19" s="18">
        <v>10</v>
      </c>
      <c r="L19" s="18">
        <v>12</v>
      </c>
      <c r="M19" s="18">
        <v>12</v>
      </c>
      <c r="N19" s="4">
        <f>SUM(B19:M19)</f>
        <v>127</v>
      </c>
      <c r="X19" s="12" t="s">
        <v>34</v>
      </c>
      <c r="Y19" s="12"/>
      <c r="Z19" s="12">
        <v>4</v>
      </c>
      <c r="AA19">
        <v>3</v>
      </c>
      <c r="AB19">
        <v>2</v>
      </c>
      <c r="AC19">
        <v>1</v>
      </c>
    </row>
    <row r="20" spans="1:29" ht="34.15" customHeight="1">
      <c r="A20" s="8" t="s">
        <v>44</v>
      </c>
      <c r="B20" s="18">
        <v>4</v>
      </c>
      <c r="C20" s="18">
        <v>5</v>
      </c>
      <c r="D20" s="18">
        <v>4</v>
      </c>
      <c r="E20" s="18">
        <v>5</v>
      </c>
      <c r="F20" s="18">
        <v>4</v>
      </c>
      <c r="G20" s="18">
        <v>6</v>
      </c>
      <c r="H20" s="18">
        <v>4</v>
      </c>
      <c r="I20" s="18">
        <v>3</v>
      </c>
      <c r="J20" s="18">
        <v>4</v>
      </c>
      <c r="K20" s="18">
        <v>4</v>
      </c>
      <c r="L20" s="18">
        <v>3</v>
      </c>
      <c r="M20" s="18">
        <v>3</v>
      </c>
      <c r="N20" s="4">
        <f t="shared" ref="N20:N22" si="0">SUM(B20:M20)</f>
        <v>49</v>
      </c>
      <c r="W20" s="1" t="s">
        <v>40</v>
      </c>
      <c r="X20" s="13" t="s">
        <v>35</v>
      </c>
      <c r="Y20" s="14">
        <v>3</v>
      </c>
      <c r="Z20" s="12">
        <v>673000</v>
      </c>
      <c r="AA20">
        <v>550000</v>
      </c>
      <c r="AB20">
        <v>427000</v>
      </c>
      <c r="AC20">
        <v>305000</v>
      </c>
    </row>
    <row r="21" spans="1:29" ht="34.15" customHeight="1">
      <c r="A21" s="8" t="s">
        <v>78</v>
      </c>
      <c r="B21" s="18">
        <v>20</v>
      </c>
      <c r="C21" s="18">
        <v>20</v>
      </c>
      <c r="D21" s="18">
        <v>20</v>
      </c>
      <c r="E21" s="18">
        <v>18</v>
      </c>
      <c r="F21" s="18">
        <v>18</v>
      </c>
      <c r="G21" s="18">
        <v>22</v>
      </c>
      <c r="H21" s="18">
        <v>22</v>
      </c>
      <c r="I21" s="18">
        <v>22</v>
      </c>
      <c r="J21" s="18">
        <v>22</v>
      </c>
      <c r="K21" s="18">
        <v>24</v>
      </c>
      <c r="L21" s="18">
        <v>24</v>
      </c>
      <c r="M21" s="18">
        <v>24</v>
      </c>
      <c r="N21" s="4">
        <f t="shared" si="0"/>
        <v>256</v>
      </c>
      <c r="X21" s="13" t="s">
        <v>36</v>
      </c>
      <c r="Y21" s="14">
        <v>2</v>
      </c>
      <c r="Z21" s="12">
        <v>576000</v>
      </c>
      <c r="AA21">
        <v>475000</v>
      </c>
      <c r="AB21">
        <v>373000</v>
      </c>
      <c r="AC21">
        <v>272000</v>
      </c>
    </row>
    <row r="22" spans="1:29" ht="34.15" customHeight="1">
      <c r="A22" s="8" t="s">
        <v>45</v>
      </c>
      <c r="B22" s="18">
        <v>2</v>
      </c>
      <c r="C22" s="18">
        <v>2</v>
      </c>
      <c r="D22" s="18">
        <v>2</v>
      </c>
      <c r="E22" s="18">
        <v>2</v>
      </c>
      <c r="F22" s="18">
        <v>2</v>
      </c>
      <c r="G22" s="18">
        <v>2</v>
      </c>
      <c r="H22" s="18">
        <v>2</v>
      </c>
      <c r="I22" s="18">
        <v>2</v>
      </c>
      <c r="J22" s="18">
        <v>2</v>
      </c>
      <c r="K22" s="18">
        <v>3</v>
      </c>
      <c r="L22" s="18">
        <v>2</v>
      </c>
      <c r="M22" s="18">
        <v>2</v>
      </c>
      <c r="N22" s="4">
        <f t="shared" si="0"/>
        <v>25</v>
      </c>
      <c r="X22" s="13" t="s">
        <v>37</v>
      </c>
      <c r="Y22" s="14">
        <v>1</v>
      </c>
      <c r="Z22" s="12">
        <v>423000</v>
      </c>
      <c r="AA22">
        <v>356000</v>
      </c>
      <c r="AB22">
        <v>290000</v>
      </c>
      <c r="AC22">
        <v>224000</v>
      </c>
    </row>
    <row r="23" spans="1:29" ht="10.9" customHeight="1">
      <c r="A23" s="9"/>
      <c r="B23" s="6"/>
      <c r="C23" s="6"/>
      <c r="D23" s="6"/>
      <c r="E23" s="6"/>
      <c r="F23" s="6"/>
      <c r="G23" s="6"/>
      <c r="H23" s="6"/>
      <c r="I23" s="6"/>
      <c r="J23" s="6"/>
      <c r="K23" s="6"/>
      <c r="L23" s="6"/>
      <c r="M23" s="6"/>
      <c r="N23" s="6"/>
      <c r="X23" s="13" t="s">
        <v>38</v>
      </c>
      <c r="Y23" s="15" t="s">
        <v>39</v>
      </c>
      <c r="Z23"/>
      <c r="AA23"/>
      <c r="AB23"/>
      <c r="AC23"/>
    </row>
    <row r="24" spans="1:29" ht="37.15" customHeight="1">
      <c r="A24" s="131" t="s">
        <v>10</v>
      </c>
      <c r="B24" s="131"/>
      <c r="C24" s="150" t="s">
        <v>137</v>
      </c>
      <c r="D24" s="150"/>
      <c r="E24" s="131" t="s">
        <v>11</v>
      </c>
      <c r="F24" s="131"/>
      <c r="G24" s="131"/>
      <c r="H24" s="150">
        <v>12</v>
      </c>
      <c r="I24" s="150"/>
      <c r="J24" s="131" t="s">
        <v>31</v>
      </c>
      <c r="K24" s="131"/>
      <c r="L24" s="131"/>
      <c r="M24" s="150">
        <f>ROUND(N20/H24,0)</f>
        <v>4</v>
      </c>
      <c r="N24" s="150"/>
      <c r="W24" s="1">
        <f>IF(M24&gt;=4,4,M24)</f>
        <v>4</v>
      </c>
    </row>
    <row r="25" spans="1:29" ht="37.15" customHeight="1">
      <c r="A25" s="141" t="s">
        <v>79</v>
      </c>
      <c r="B25" s="142"/>
      <c r="C25" s="143">
        <f>ROUNDUP(N21/H24,0)</f>
        <v>22</v>
      </c>
      <c r="D25" s="144"/>
      <c r="E25" s="127" t="s">
        <v>32</v>
      </c>
      <c r="F25" s="128"/>
      <c r="G25" s="129"/>
      <c r="H25" s="127">
        <f>ROUNDUP(N22/H24,0)</f>
        <v>3</v>
      </c>
      <c r="I25" s="129"/>
      <c r="J25" s="131" t="s">
        <v>27</v>
      </c>
      <c r="K25" s="131"/>
      <c r="L25" s="151">
        <f>IFERROR(IF(N19="","",IF(ISNUMBER(H25),IF(ISNUMBER(C27),ROUNDDOWN(IF(C24="スポーツ",INDEX($Z$20:$AC$22,MATCH(MIN(H25,W25),$Y$20:$Y$22,0),MATCH(W24,$Z$19:$AC$19,0)),INDEX($Z$14:$AC$16,MATCH(MIN(H25,W25),$Y$14:$Y$16,0),MATCH(W24,$Z$13:$AC$13,0)))*H24/12,-3),"-"),"-")),"-")</f>
        <v>576000</v>
      </c>
      <c r="M25" s="151"/>
      <c r="N25" s="151"/>
      <c r="O25" s="16"/>
      <c r="P25" s="16"/>
      <c r="Q25" s="16"/>
      <c r="R25" s="16"/>
      <c r="S25" s="16"/>
      <c r="T25" s="16"/>
      <c r="U25" s="16"/>
      <c r="V25" s="16"/>
      <c r="W25" s="1">
        <f>IF(C25&gt;=27,3,W26)</f>
        <v>2</v>
      </c>
    </row>
    <row r="26" spans="1:29" ht="37.15" customHeight="1">
      <c r="A26" s="135" t="s">
        <v>46</v>
      </c>
      <c r="B26" s="136"/>
      <c r="C26" s="152">
        <v>1000000</v>
      </c>
      <c r="D26" s="153"/>
      <c r="E26" s="153"/>
      <c r="F26" s="153"/>
      <c r="G26" s="154"/>
      <c r="H26" s="130" t="s">
        <v>43</v>
      </c>
      <c r="I26" s="130"/>
      <c r="J26" s="130"/>
      <c r="K26" s="155">
        <v>400000</v>
      </c>
      <c r="L26" s="155"/>
      <c r="M26" s="155"/>
      <c r="N26" s="155"/>
      <c r="O26" s="16"/>
      <c r="P26" s="16"/>
      <c r="Q26" s="16"/>
      <c r="R26" s="16"/>
      <c r="S26" s="16"/>
      <c r="T26" s="16"/>
      <c r="U26" s="16"/>
      <c r="V26" s="16"/>
      <c r="W26" s="1">
        <f>IF(C25&gt;=13,2,W27)</f>
        <v>2</v>
      </c>
    </row>
    <row r="27" spans="1:29" ht="37.15" customHeight="1">
      <c r="A27" s="130" t="s">
        <v>26</v>
      </c>
      <c r="B27" s="131"/>
      <c r="C27" s="156">
        <f>C26-K26</f>
        <v>600000</v>
      </c>
      <c r="D27" s="156"/>
      <c r="E27" s="156"/>
      <c r="F27" s="156"/>
      <c r="G27" s="130" t="s">
        <v>42</v>
      </c>
      <c r="H27" s="131"/>
      <c r="I27" s="131"/>
      <c r="J27" s="131"/>
      <c r="K27" s="156">
        <f>MIN(L25,C27)</f>
        <v>576000</v>
      </c>
      <c r="L27" s="156"/>
      <c r="M27" s="156"/>
      <c r="N27" s="156"/>
      <c r="W27" s="1">
        <f>IF(C25&gt;=5,1,"非該当")</f>
        <v>1</v>
      </c>
    </row>
    <row r="28" spans="1:29" ht="9" customHeight="1"/>
    <row r="29" spans="1:29" ht="19.899999999999999" customHeight="1">
      <c r="A29" s="122" t="s">
        <v>33</v>
      </c>
      <c r="B29" s="122"/>
      <c r="C29" s="122"/>
      <c r="D29" s="122"/>
      <c r="E29" s="122"/>
      <c r="F29" s="122"/>
      <c r="G29" s="122"/>
      <c r="H29" s="122"/>
      <c r="I29" s="122"/>
      <c r="J29" s="122"/>
      <c r="K29" s="122"/>
      <c r="L29" s="122"/>
      <c r="M29" s="122"/>
      <c r="N29" s="122"/>
      <c r="O29" s="17"/>
      <c r="P29" s="17"/>
      <c r="Q29" s="17"/>
      <c r="R29" s="17"/>
      <c r="S29" s="17"/>
      <c r="T29" s="17"/>
      <c r="U29" s="17"/>
      <c r="V29" s="17"/>
    </row>
    <row r="30" spans="1:29" ht="19.899999999999999" customHeight="1">
      <c r="A30" s="122" t="s">
        <v>28</v>
      </c>
      <c r="B30" s="122"/>
      <c r="C30" s="122"/>
      <c r="D30" s="122"/>
      <c r="E30" s="122"/>
      <c r="F30" s="122"/>
      <c r="G30" s="122"/>
      <c r="H30" s="122"/>
      <c r="I30" s="122"/>
      <c r="J30" s="122"/>
      <c r="K30" s="122"/>
      <c r="L30" s="122"/>
      <c r="M30" s="122"/>
      <c r="N30" s="122"/>
      <c r="O30" s="17"/>
      <c r="P30" s="17"/>
      <c r="Q30" s="17"/>
      <c r="R30" s="17"/>
      <c r="S30" s="17"/>
      <c r="T30" s="17"/>
      <c r="U30" s="17"/>
      <c r="V30" s="17"/>
    </row>
    <row r="31" spans="1:29" ht="19.899999999999999" customHeight="1">
      <c r="A31" s="122" t="s">
        <v>80</v>
      </c>
      <c r="B31" s="122"/>
      <c r="C31" s="122"/>
      <c r="D31" s="122"/>
      <c r="E31" s="122"/>
      <c r="F31" s="122"/>
      <c r="G31" s="122"/>
      <c r="H31" s="122"/>
      <c r="I31" s="122"/>
      <c r="J31" s="122"/>
      <c r="K31" s="122"/>
      <c r="L31" s="122"/>
      <c r="M31" s="122"/>
      <c r="N31" s="122"/>
      <c r="O31" s="17"/>
      <c r="P31" s="17"/>
      <c r="Q31" s="17"/>
      <c r="R31" s="17"/>
      <c r="S31" s="17"/>
      <c r="T31" s="17"/>
      <c r="U31" s="17"/>
      <c r="V31" s="17"/>
    </row>
    <row r="32" spans="1:29" ht="19.899999999999999" customHeight="1">
      <c r="A32" s="122" t="s">
        <v>29</v>
      </c>
      <c r="B32" s="122"/>
      <c r="C32" s="122"/>
      <c r="D32" s="122"/>
      <c r="E32" s="122"/>
      <c r="F32" s="122"/>
      <c r="G32" s="122"/>
      <c r="H32" s="122"/>
      <c r="I32" s="122"/>
      <c r="J32" s="122"/>
      <c r="K32" s="122"/>
      <c r="L32" s="122"/>
      <c r="M32" s="122"/>
      <c r="N32" s="122"/>
      <c r="O32" s="17"/>
      <c r="P32" s="17"/>
      <c r="Q32" s="17"/>
      <c r="R32" s="17"/>
      <c r="S32" s="17"/>
      <c r="T32" s="17"/>
      <c r="U32" s="17"/>
      <c r="V32" s="17"/>
    </row>
  </sheetData>
  <mergeCells count="37">
    <mergeCell ref="F12:G12"/>
    <mergeCell ref="H12:N12"/>
    <mergeCell ref="K6:N6"/>
    <mergeCell ref="A4:N4"/>
    <mergeCell ref="F10:G10"/>
    <mergeCell ref="H10:N10"/>
    <mergeCell ref="F11:G11"/>
    <mergeCell ref="H11:N11"/>
    <mergeCell ref="A25:B25"/>
    <mergeCell ref="C25:D25"/>
    <mergeCell ref="E25:G25"/>
    <mergeCell ref="H25:I25"/>
    <mergeCell ref="B15:C15"/>
    <mergeCell ref="D15:F15"/>
    <mergeCell ref="G15:N15"/>
    <mergeCell ref="A16:C16"/>
    <mergeCell ref="D16:N16"/>
    <mergeCell ref="A24:B24"/>
    <mergeCell ref="C24:D24"/>
    <mergeCell ref="E24:G24"/>
    <mergeCell ref="H24:I24"/>
    <mergeCell ref="A29:N29"/>
    <mergeCell ref="A30:N30"/>
    <mergeCell ref="A31:N31"/>
    <mergeCell ref="A32:N32"/>
    <mergeCell ref="J24:L24"/>
    <mergeCell ref="M24:N24"/>
    <mergeCell ref="J25:K25"/>
    <mergeCell ref="L25:N25"/>
    <mergeCell ref="A26:B26"/>
    <mergeCell ref="C26:G26"/>
    <mergeCell ref="H26:J26"/>
    <mergeCell ref="K26:N26"/>
    <mergeCell ref="A27:B27"/>
    <mergeCell ref="C27:F27"/>
    <mergeCell ref="G27:J27"/>
    <mergeCell ref="K27:N27"/>
  </mergeCells>
  <phoneticPr fontId="1"/>
  <dataValidations count="4">
    <dataValidation type="list" imeMode="disabled" allowBlank="1" showInputMessage="1" showErrorMessage="1" sqref="C24:D24" xr:uid="{319F6D5B-141F-46D5-812F-B616BEA837E6}">
      <formula1>"スポーツ,文化"</formula1>
    </dataValidation>
    <dataValidation type="whole" imeMode="off" allowBlank="1" showInputMessage="1" showErrorMessage="1" sqref="H24:I24" xr:uid="{75BB38AE-56B2-4BA5-A3A7-AF1BF749FCF5}">
      <formula1>0</formula1>
      <formula2>12</formula2>
    </dataValidation>
    <dataValidation imeMode="off" allowBlank="1" showInputMessage="1" showErrorMessage="1" sqref="C26:G26 K26:N26" xr:uid="{27E13186-64A0-45B2-BEFC-2E4E293337BD}"/>
    <dataValidation type="whole" imeMode="off" allowBlank="1" showInputMessage="1" showErrorMessage="1" sqref="B15:C15" xr:uid="{F901BF8B-5ED5-4E97-A5BF-A763DAED7AC4}">
      <formula1>8</formula1>
      <formula2>20</formula2>
    </dataValidation>
  </dataValidations>
  <pageMargins left="0.7" right="0.56000000000000005" top="0.75" bottom="0.75" header="0.3" footer="0.3"/>
  <pageSetup paperSize="9" scale="91"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9F179-5883-4A00-8955-503E105EE1A9}">
  <sheetPr codeName="Sheet4">
    <tabColor theme="1"/>
  </sheetPr>
  <dimension ref="A1:E53"/>
  <sheetViews>
    <sheetView view="pageBreakPreview" zoomScaleNormal="100" zoomScaleSheetLayoutView="100" workbookViewId="0">
      <selection activeCell="AD26" sqref="AD26"/>
    </sheetView>
  </sheetViews>
  <sheetFormatPr defaultRowHeight="14.25"/>
  <cols>
    <col min="2" max="2" width="36.25" customWidth="1"/>
    <col min="3" max="3" width="27.5" customWidth="1"/>
  </cols>
  <sheetData>
    <row r="1" spans="1:5" ht="18.75">
      <c r="A1" s="23"/>
      <c r="B1" s="54">
        <f>①交付申請書!B15</f>
        <v>8</v>
      </c>
      <c r="C1" s="39" t="s">
        <v>118</v>
      </c>
      <c r="E1" s="34"/>
    </row>
    <row r="3" spans="1:5" s="23" customFormat="1" ht="26.45" customHeight="1">
      <c r="B3" s="44" t="s">
        <v>3</v>
      </c>
      <c r="C3" s="166">
        <f>①交付申請書!H10</f>
        <v>0</v>
      </c>
      <c r="D3" s="166"/>
    </row>
    <row r="5" spans="1:5" ht="22.9" customHeight="1">
      <c r="A5" s="43" t="s">
        <v>94</v>
      </c>
      <c r="B5" s="43" t="s">
        <v>81</v>
      </c>
      <c r="C5" s="167" t="s">
        <v>82</v>
      </c>
      <c r="D5" s="167"/>
    </row>
    <row r="6" spans="1:5" ht="14.45" customHeight="1">
      <c r="A6" s="40" t="s">
        <v>12</v>
      </c>
      <c r="B6" s="40"/>
      <c r="C6" s="164"/>
      <c r="D6" s="165"/>
    </row>
    <row r="7" spans="1:5" ht="14.45" customHeight="1">
      <c r="A7" s="41"/>
      <c r="B7" s="41"/>
      <c r="C7" s="160"/>
      <c r="D7" s="161"/>
    </row>
    <row r="8" spans="1:5" ht="14.45" customHeight="1">
      <c r="A8" s="41"/>
      <c r="B8" s="41"/>
      <c r="C8" s="160"/>
      <c r="D8" s="161"/>
    </row>
    <row r="9" spans="1:5" ht="14.45" customHeight="1">
      <c r="A9" s="42"/>
      <c r="B9" s="42"/>
      <c r="C9" s="162"/>
      <c r="D9" s="163"/>
    </row>
    <row r="10" spans="1:5" ht="14.45" customHeight="1">
      <c r="A10" s="40" t="s">
        <v>83</v>
      </c>
      <c r="B10" s="40"/>
      <c r="C10" s="164"/>
      <c r="D10" s="165"/>
    </row>
    <row r="11" spans="1:5" ht="14.45" customHeight="1">
      <c r="A11" s="41"/>
      <c r="B11" s="41"/>
      <c r="C11" s="160"/>
      <c r="D11" s="161"/>
    </row>
    <row r="12" spans="1:5" ht="14.45" customHeight="1">
      <c r="A12" s="41"/>
      <c r="B12" s="41"/>
      <c r="C12" s="160"/>
      <c r="D12" s="161"/>
    </row>
    <row r="13" spans="1:5" ht="14.45" customHeight="1">
      <c r="A13" s="42"/>
      <c r="B13" s="42"/>
      <c r="C13" s="162"/>
      <c r="D13" s="163"/>
    </row>
    <row r="14" spans="1:5" ht="14.45" customHeight="1">
      <c r="A14" s="40" t="s">
        <v>84</v>
      </c>
      <c r="B14" s="40"/>
      <c r="C14" s="164"/>
      <c r="D14" s="165"/>
    </row>
    <row r="15" spans="1:5" ht="14.45" customHeight="1">
      <c r="A15" s="41"/>
      <c r="B15" s="41"/>
      <c r="C15" s="160"/>
      <c r="D15" s="161"/>
    </row>
    <row r="16" spans="1:5" ht="14.45" customHeight="1">
      <c r="A16" s="41"/>
      <c r="B16" s="41"/>
      <c r="C16" s="160"/>
      <c r="D16" s="161"/>
    </row>
    <row r="17" spans="1:4" ht="14.45" customHeight="1">
      <c r="A17" s="42"/>
      <c r="B17" s="42"/>
      <c r="C17" s="162"/>
      <c r="D17" s="163"/>
    </row>
    <row r="18" spans="1:4" ht="14.45" customHeight="1">
      <c r="A18" s="40" t="s">
        <v>85</v>
      </c>
      <c r="B18" s="40"/>
      <c r="C18" s="164"/>
      <c r="D18" s="165"/>
    </row>
    <row r="19" spans="1:4" ht="14.45" customHeight="1">
      <c r="A19" s="41"/>
      <c r="B19" s="41"/>
      <c r="C19" s="160"/>
      <c r="D19" s="161"/>
    </row>
    <row r="20" spans="1:4" ht="14.45" customHeight="1">
      <c r="A20" s="41"/>
      <c r="B20" s="41"/>
      <c r="C20" s="160"/>
      <c r="D20" s="161"/>
    </row>
    <row r="21" spans="1:4" ht="14.45" customHeight="1">
      <c r="A21" s="42"/>
      <c r="B21" s="42"/>
      <c r="C21" s="162"/>
      <c r="D21" s="163"/>
    </row>
    <row r="22" spans="1:4" ht="14.45" customHeight="1">
      <c r="A22" s="40" t="s">
        <v>86</v>
      </c>
      <c r="B22" s="40"/>
      <c r="C22" s="164"/>
      <c r="D22" s="165"/>
    </row>
    <row r="23" spans="1:4" ht="14.45" customHeight="1">
      <c r="A23" s="41"/>
      <c r="B23" s="41"/>
      <c r="C23" s="160"/>
      <c r="D23" s="161"/>
    </row>
    <row r="24" spans="1:4" ht="14.45" customHeight="1">
      <c r="A24" s="41"/>
      <c r="B24" s="41"/>
      <c r="C24" s="160"/>
      <c r="D24" s="161"/>
    </row>
    <row r="25" spans="1:4" ht="14.45" customHeight="1">
      <c r="A25" s="42"/>
      <c r="B25" s="42"/>
      <c r="C25" s="162"/>
      <c r="D25" s="163"/>
    </row>
    <row r="26" spans="1:4" ht="14.45" customHeight="1">
      <c r="A26" s="40" t="s">
        <v>87</v>
      </c>
      <c r="B26" s="40"/>
      <c r="C26" s="164"/>
      <c r="D26" s="165"/>
    </row>
    <row r="27" spans="1:4" ht="14.45" customHeight="1">
      <c r="A27" s="41"/>
      <c r="B27" s="41"/>
      <c r="C27" s="160"/>
      <c r="D27" s="161"/>
    </row>
    <row r="28" spans="1:4" ht="14.45" customHeight="1">
      <c r="A28" s="41"/>
      <c r="B28" s="41"/>
      <c r="C28" s="160"/>
      <c r="D28" s="161"/>
    </row>
    <row r="29" spans="1:4" ht="14.45" customHeight="1">
      <c r="A29" s="42"/>
      <c r="B29" s="42"/>
      <c r="C29" s="162"/>
      <c r="D29" s="163"/>
    </row>
    <row r="30" spans="1:4" ht="14.45" customHeight="1">
      <c r="A30" s="40" t="s">
        <v>88</v>
      </c>
      <c r="B30" s="40"/>
      <c r="C30" s="164"/>
      <c r="D30" s="165"/>
    </row>
    <row r="31" spans="1:4" ht="14.45" customHeight="1">
      <c r="A31" s="41"/>
      <c r="B31" s="41"/>
      <c r="C31" s="160"/>
      <c r="D31" s="161"/>
    </row>
    <row r="32" spans="1:4" ht="14.45" customHeight="1">
      <c r="A32" s="41"/>
      <c r="B32" s="41"/>
      <c r="C32" s="160"/>
      <c r="D32" s="161"/>
    </row>
    <row r="33" spans="1:4" ht="14.45" customHeight="1">
      <c r="A33" s="42"/>
      <c r="B33" s="42"/>
      <c r="C33" s="162"/>
      <c r="D33" s="163"/>
    </row>
    <row r="34" spans="1:4" ht="14.45" customHeight="1">
      <c r="A34" s="40" t="s">
        <v>89</v>
      </c>
      <c r="B34" s="40"/>
      <c r="C34" s="164"/>
      <c r="D34" s="165"/>
    </row>
    <row r="35" spans="1:4" ht="14.45" customHeight="1">
      <c r="A35" s="41"/>
      <c r="B35" s="41"/>
      <c r="C35" s="160"/>
      <c r="D35" s="161"/>
    </row>
    <row r="36" spans="1:4" ht="14.45" customHeight="1">
      <c r="A36" s="41"/>
      <c r="B36" s="41"/>
      <c r="C36" s="160"/>
      <c r="D36" s="161"/>
    </row>
    <row r="37" spans="1:4" ht="14.45" customHeight="1">
      <c r="A37" s="42"/>
      <c r="B37" s="42"/>
      <c r="C37" s="162"/>
      <c r="D37" s="163"/>
    </row>
    <row r="38" spans="1:4" ht="14.45" customHeight="1">
      <c r="A38" s="40" t="s">
        <v>90</v>
      </c>
      <c r="B38" s="40"/>
      <c r="C38" s="164"/>
      <c r="D38" s="165"/>
    </row>
    <row r="39" spans="1:4" ht="14.45" customHeight="1">
      <c r="A39" s="41"/>
      <c r="B39" s="41"/>
      <c r="C39" s="160"/>
      <c r="D39" s="161"/>
    </row>
    <row r="40" spans="1:4" ht="14.45" customHeight="1">
      <c r="A40" s="41"/>
      <c r="B40" s="41"/>
      <c r="C40" s="160"/>
      <c r="D40" s="161"/>
    </row>
    <row r="41" spans="1:4" ht="14.45" customHeight="1">
      <c r="A41" s="42"/>
      <c r="B41" s="42"/>
      <c r="C41" s="162"/>
      <c r="D41" s="163"/>
    </row>
    <row r="42" spans="1:4" ht="14.45" customHeight="1">
      <c r="A42" s="40" t="s">
        <v>91</v>
      </c>
      <c r="B42" s="40"/>
      <c r="C42" s="164"/>
      <c r="D42" s="165"/>
    </row>
    <row r="43" spans="1:4" ht="14.45" customHeight="1">
      <c r="A43" s="41"/>
      <c r="B43" s="41"/>
      <c r="C43" s="160"/>
      <c r="D43" s="161"/>
    </row>
    <row r="44" spans="1:4" ht="14.45" customHeight="1">
      <c r="A44" s="41"/>
      <c r="B44" s="41"/>
      <c r="C44" s="160"/>
      <c r="D44" s="161"/>
    </row>
    <row r="45" spans="1:4" ht="14.45" customHeight="1">
      <c r="A45" s="42"/>
      <c r="B45" s="42"/>
      <c r="C45" s="162"/>
      <c r="D45" s="163"/>
    </row>
    <row r="46" spans="1:4" ht="14.45" customHeight="1">
      <c r="A46" s="40" t="s">
        <v>92</v>
      </c>
      <c r="B46" s="40"/>
      <c r="C46" s="164"/>
      <c r="D46" s="165"/>
    </row>
    <row r="47" spans="1:4" ht="14.45" customHeight="1">
      <c r="A47" s="41"/>
      <c r="B47" s="41"/>
      <c r="C47" s="160"/>
      <c r="D47" s="161"/>
    </row>
    <row r="48" spans="1:4" ht="14.45" customHeight="1">
      <c r="A48" s="41"/>
      <c r="B48" s="41"/>
      <c r="C48" s="160"/>
      <c r="D48" s="161"/>
    </row>
    <row r="49" spans="1:4" ht="14.45" customHeight="1">
      <c r="A49" s="42"/>
      <c r="B49" s="42"/>
      <c r="C49" s="162"/>
      <c r="D49" s="163"/>
    </row>
    <row r="50" spans="1:4" ht="14.45" customHeight="1">
      <c r="A50" s="40" t="s">
        <v>93</v>
      </c>
      <c r="B50" s="40"/>
      <c r="C50" s="164"/>
      <c r="D50" s="165"/>
    </row>
    <row r="51" spans="1:4" ht="14.45" customHeight="1">
      <c r="A51" s="41"/>
      <c r="B51" s="41"/>
      <c r="C51" s="160"/>
      <c r="D51" s="161"/>
    </row>
    <row r="52" spans="1:4" ht="14.45" customHeight="1">
      <c r="A52" s="41"/>
      <c r="B52" s="41"/>
      <c r="C52" s="160"/>
      <c r="D52" s="161"/>
    </row>
    <row r="53" spans="1:4" ht="14.45" customHeight="1">
      <c r="A53" s="42"/>
      <c r="B53" s="42"/>
      <c r="C53" s="162"/>
      <c r="D53" s="163"/>
    </row>
  </sheetData>
  <mergeCells count="50">
    <mergeCell ref="C18:D18"/>
    <mergeCell ref="C6:D6"/>
    <mergeCell ref="C8:D8"/>
    <mergeCell ref="C9:D9"/>
    <mergeCell ref="C5:D5"/>
    <mergeCell ref="C10:D10"/>
    <mergeCell ref="C12:D12"/>
    <mergeCell ref="C13:D13"/>
    <mergeCell ref="C14:D14"/>
    <mergeCell ref="C16:D16"/>
    <mergeCell ref="C17:D17"/>
    <mergeCell ref="C34:D34"/>
    <mergeCell ref="C20:D20"/>
    <mergeCell ref="C21:D21"/>
    <mergeCell ref="C22:D22"/>
    <mergeCell ref="C24:D24"/>
    <mergeCell ref="C25:D25"/>
    <mergeCell ref="C26:D26"/>
    <mergeCell ref="C28:D28"/>
    <mergeCell ref="C29:D29"/>
    <mergeCell ref="C30:D30"/>
    <mergeCell ref="C32:D32"/>
    <mergeCell ref="C33:D33"/>
    <mergeCell ref="C52:D52"/>
    <mergeCell ref="C53:D53"/>
    <mergeCell ref="C3:D3"/>
    <mergeCell ref="C7:D7"/>
    <mergeCell ref="C11:D11"/>
    <mergeCell ref="C15:D15"/>
    <mergeCell ref="C19:D19"/>
    <mergeCell ref="C23:D23"/>
    <mergeCell ref="C27:D27"/>
    <mergeCell ref="C31:D31"/>
    <mergeCell ref="C44:D44"/>
    <mergeCell ref="C45:D45"/>
    <mergeCell ref="C46:D46"/>
    <mergeCell ref="C48:D48"/>
    <mergeCell ref="C49:D49"/>
    <mergeCell ref="C50:D50"/>
    <mergeCell ref="C35:D35"/>
    <mergeCell ref="C39:D39"/>
    <mergeCell ref="C43:D43"/>
    <mergeCell ref="C47:D47"/>
    <mergeCell ref="C51:D51"/>
    <mergeCell ref="C36:D36"/>
    <mergeCell ref="C37:D37"/>
    <mergeCell ref="C38:D38"/>
    <mergeCell ref="C40:D40"/>
    <mergeCell ref="C41:D41"/>
    <mergeCell ref="C42:D42"/>
  </mergeCells>
  <phoneticPr fontId="1"/>
  <dataValidations count="1">
    <dataValidation imeMode="on" allowBlank="1" showInputMessage="1" showErrorMessage="1" sqref="B6:D53" xr:uid="{7210F6F8-E7D8-4E07-B143-7159A52C6C89}"/>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4AF74-BFFC-435E-997D-6A8858A53431}">
  <sheetPr codeName="Sheet5"/>
  <dimension ref="A1:E53"/>
  <sheetViews>
    <sheetView view="pageBreakPreview" zoomScaleNormal="100" zoomScaleSheetLayoutView="100" workbookViewId="0">
      <selection activeCell="C20" sqref="C20:D20"/>
    </sheetView>
  </sheetViews>
  <sheetFormatPr defaultRowHeight="14.25"/>
  <cols>
    <col min="2" max="2" width="36.25" customWidth="1"/>
    <col min="3" max="3" width="27.5" customWidth="1"/>
  </cols>
  <sheetData>
    <row r="1" spans="1:5" ht="18.75">
      <c r="A1" s="23"/>
      <c r="B1" s="54">
        <f>①交付申請書!B15</f>
        <v>8</v>
      </c>
      <c r="C1" s="39" t="s">
        <v>118</v>
      </c>
      <c r="E1" s="34"/>
    </row>
    <row r="3" spans="1:5" s="23" customFormat="1" ht="26.45" customHeight="1">
      <c r="B3" s="44" t="s">
        <v>3</v>
      </c>
      <c r="C3" s="166">
        <f>①交付申請書!H10</f>
        <v>0</v>
      </c>
      <c r="D3" s="166"/>
    </row>
    <row r="5" spans="1:5" ht="22.9" customHeight="1">
      <c r="A5" s="43" t="s">
        <v>94</v>
      </c>
      <c r="B5" s="43" t="s">
        <v>81</v>
      </c>
      <c r="C5" s="167" t="s">
        <v>82</v>
      </c>
      <c r="D5" s="167"/>
    </row>
    <row r="6" spans="1:5" ht="14.45" customHeight="1">
      <c r="A6" s="40" t="s">
        <v>12</v>
      </c>
      <c r="B6" s="40" t="s">
        <v>95</v>
      </c>
      <c r="C6" s="164"/>
      <c r="D6" s="165"/>
    </row>
    <row r="7" spans="1:5" ht="14.45" customHeight="1">
      <c r="A7" s="41"/>
      <c r="B7" s="41"/>
      <c r="C7" s="160"/>
      <c r="D7" s="161"/>
    </row>
    <row r="8" spans="1:5" ht="14.45" customHeight="1">
      <c r="A8" s="41"/>
      <c r="B8" s="41"/>
      <c r="C8" s="160"/>
      <c r="D8" s="161"/>
    </row>
    <row r="9" spans="1:5" ht="14.45" customHeight="1">
      <c r="A9" s="42"/>
      <c r="B9" s="42"/>
      <c r="C9" s="162"/>
      <c r="D9" s="163"/>
    </row>
    <row r="10" spans="1:5" ht="14.45" customHeight="1">
      <c r="A10" s="40" t="s">
        <v>83</v>
      </c>
      <c r="B10" s="40" t="s">
        <v>96</v>
      </c>
      <c r="C10" s="164"/>
      <c r="D10" s="165"/>
    </row>
    <row r="11" spans="1:5" ht="14.45" customHeight="1">
      <c r="A11" s="41"/>
      <c r="B11" s="41" t="s">
        <v>101</v>
      </c>
      <c r="C11" s="160" t="s">
        <v>103</v>
      </c>
      <c r="D11" s="161"/>
    </row>
    <row r="12" spans="1:5" ht="14.45" customHeight="1">
      <c r="A12" s="41"/>
      <c r="B12" s="41"/>
      <c r="C12" s="160"/>
      <c r="D12" s="161"/>
    </row>
    <row r="13" spans="1:5" ht="14.45" customHeight="1">
      <c r="A13" s="42"/>
      <c r="B13" s="42"/>
      <c r="C13" s="162"/>
      <c r="D13" s="163"/>
    </row>
    <row r="14" spans="1:5" ht="14.45" customHeight="1">
      <c r="A14" s="40" t="s">
        <v>84</v>
      </c>
      <c r="B14" s="40" t="s">
        <v>97</v>
      </c>
      <c r="C14" s="164"/>
      <c r="D14" s="165"/>
    </row>
    <row r="15" spans="1:5" ht="14.45" customHeight="1">
      <c r="A15" s="41"/>
      <c r="B15" s="41" t="s">
        <v>102</v>
      </c>
      <c r="C15" s="160" t="s">
        <v>117</v>
      </c>
      <c r="D15" s="161"/>
    </row>
    <row r="16" spans="1:5" ht="14.45" customHeight="1">
      <c r="A16" s="41"/>
      <c r="B16" s="41" t="s">
        <v>113</v>
      </c>
      <c r="C16" s="160" t="s">
        <v>114</v>
      </c>
      <c r="D16" s="161"/>
    </row>
    <row r="17" spans="1:4" ht="14.45" customHeight="1">
      <c r="A17" s="42"/>
      <c r="B17" s="42"/>
      <c r="C17" s="162"/>
      <c r="D17" s="163"/>
    </row>
    <row r="18" spans="1:4" ht="14.45" customHeight="1">
      <c r="A18" s="40" t="s">
        <v>85</v>
      </c>
      <c r="B18" s="40" t="s">
        <v>104</v>
      </c>
      <c r="C18" s="164"/>
      <c r="D18" s="165"/>
    </row>
    <row r="19" spans="1:4" ht="14.45" customHeight="1">
      <c r="A19" s="41"/>
      <c r="B19" s="41" t="s">
        <v>105</v>
      </c>
      <c r="C19" s="160"/>
      <c r="D19" s="161"/>
    </row>
    <row r="20" spans="1:4" ht="14.45" customHeight="1">
      <c r="A20" s="41"/>
      <c r="B20" s="41"/>
      <c r="C20" s="160"/>
      <c r="D20" s="161"/>
    </row>
    <row r="21" spans="1:4" ht="14.45" customHeight="1">
      <c r="A21" s="42"/>
      <c r="B21" s="42"/>
      <c r="C21" s="162"/>
      <c r="D21" s="163"/>
    </row>
    <row r="22" spans="1:4" ht="14.45" customHeight="1">
      <c r="A22" s="40" t="s">
        <v>86</v>
      </c>
      <c r="B22" s="40" t="s">
        <v>98</v>
      </c>
      <c r="C22" s="164"/>
      <c r="D22" s="165"/>
    </row>
    <row r="23" spans="1:4" ht="14.45" customHeight="1">
      <c r="A23" s="41"/>
      <c r="B23" s="41" t="s">
        <v>99</v>
      </c>
      <c r="C23" s="160"/>
      <c r="D23" s="161"/>
    </row>
    <row r="24" spans="1:4" ht="14.45" customHeight="1">
      <c r="A24" s="41"/>
      <c r="B24" s="41"/>
      <c r="C24" s="160"/>
      <c r="D24" s="161"/>
    </row>
    <row r="25" spans="1:4" ht="14.45" customHeight="1">
      <c r="A25" s="42"/>
      <c r="B25" s="42"/>
      <c r="C25" s="162"/>
      <c r="D25" s="163"/>
    </row>
    <row r="26" spans="1:4" ht="14.45" customHeight="1">
      <c r="A26" s="40" t="s">
        <v>87</v>
      </c>
      <c r="B26" s="40" t="s">
        <v>122</v>
      </c>
      <c r="C26" s="164"/>
      <c r="D26" s="165"/>
    </row>
    <row r="27" spans="1:4" ht="14.45" customHeight="1">
      <c r="A27" s="41"/>
      <c r="B27" s="41"/>
      <c r="C27" s="160"/>
      <c r="D27" s="161"/>
    </row>
    <row r="28" spans="1:4" ht="14.45" customHeight="1">
      <c r="A28" s="41"/>
      <c r="B28" s="41"/>
      <c r="C28" s="160"/>
      <c r="D28" s="161"/>
    </row>
    <row r="29" spans="1:4" ht="14.45" customHeight="1">
      <c r="A29" s="42"/>
      <c r="B29" s="42"/>
      <c r="C29" s="162"/>
      <c r="D29" s="163"/>
    </row>
    <row r="30" spans="1:4" ht="14.45" customHeight="1">
      <c r="A30" s="40" t="s">
        <v>88</v>
      </c>
      <c r="B30" s="40" t="s">
        <v>100</v>
      </c>
      <c r="C30" s="164"/>
      <c r="D30" s="165"/>
    </row>
    <row r="31" spans="1:4" ht="14.45" customHeight="1">
      <c r="A31" s="41"/>
      <c r="B31" s="41"/>
      <c r="C31" s="160"/>
      <c r="D31" s="161"/>
    </row>
    <row r="32" spans="1:4" ht="14.45" customHeight="1">
      <c r="A32" s="41"/>
      <c r="B32" s="41"/>
      <c r="C32" s="160"/>
      <c r="D32" s="161"/>
    </row>
    <row r="33" spans="1:4" ht="14.45" customHeight="1">
      <c r="A33" s="42"/>
      <c r="B33" s="42"/>
      <c r="C33" s="162"/>
      <c r="D33" s="163"/>
    </row>
    <row r="34" spans="1:4" ht="14.45" customHeight="1">
      <c r="A34" s="40" t="s">
        <v>89</v>
      </c>
      <c r="B34" s="40" t="s">
        <v>121</v>
      </c>
      <c r="C34" s="164"/>
      <c r="D34" s="165"/>
    </row>
    <row r="35" spans="1:4" ht="14.45" customHeight="1">
      <c r="A35" s="41"/>
      <c r="B35" s="41"/>
      <c r="C35" s="160"/>
      <c r="D35" s="161"/>
    </row>
    <row r="36" spans="1:4" ht="14.45" customHeight="1">
      <c r="A36" s="41"/>
      <c r="B36" s="41"/>
      <c r="C36" s="160"/>
      <c r="D36" s="161"/>
    </row>
    <row r="37" spans="1:4" ht="14.45" customHeight="1">
      <c r="A37" s="42"/>
      <c r="B37" s="42"/>
      <c r="C37" s="162"/>
      <c r="D37" s="163"/>
    </row>
    <row r="38" spans="1:4" ht="14.45" customHeight="1">
      <c r="A38" s="40" t="s">
        <v>90</v>
      </c>
      <c r="B38" s="40"/>
      <c r="C38" s="164"/>
      <c r="D38" s="165"/>
    </row>
    <row r="39" spans="1:4" ht="14.45" customHeight="1">
      <c r="A39" s="41"/>
      <c r="B39" s="41" t="s">
        <v>111</v>
      </c>
      <c r="C39" s="160" t="s">
        <v>112</v>
      </c>
      <c r="D39" s="161"/>
    </row>
    <row r="40" spans="1:4" ht="14.45" customHeight="1">
      <c r="A40" s="41"/>
      <c r="B40" s="41" t="s">
        <v>108</v>
      </c>
      <c r="C40" s="160"/>
      <c r="D40" s="161"/>
    </row>
    <row r="41" spans="1:4" ht="14.45" customHeight="1">
      <c r="A41" s="42"/>
      <c r="B41" s="42"/>
      <c r="C41" s="162"/>
      <c r="D41" s="163"/>
    </row>
    <row r="42" spans="1:4" ht="14.45" customHeight="1">
      <c r="A42" s="40" t="s">
        <v>91</v>
      </c>
      <c r="B42" s="40" t="s">
        <v>109</v>
      </c>
      <c r="C42" s="164" t="s">
        <v>110</v>
      </c>
      <c r="D42" s="165"/>
    </row>
    <row r="43" spans="1:4" ht="14.45" customHeight="1">
      <c r="A43" s="41"/>
      <c r="B43" s="41" t="s">
        <v>123</v>
      </c>
      <c r="C43" s="160"/>
      <c r="D43" s="161"/>
    </row>
    <row r="44" spans="1:4" ht="14.45" customHeight="1">
      <c r="A44" s="41"/>
      <c r="B44" s="41"/>
      <c r="C44" s="160"/>
      <c r="D44" s="161"/>
    </row>
    <row r="45" spans="1:4" ht="14.45" customHeight="1">
      <c r="A45" s="42"/>
      <c r="B45" s="42"/>
      <c r="C45" s="162"/>
      <c r="D45" s="163"/>
    </row>
    <row r="46" spans="1:4" ht="14.45" customHeight="1">
      <c r="A46" s="40" t="s">
        <v>92</v>
      </c>
      <c r="B46" s="40" t="s">
        <v>120</v>
      </c>
      <c r="C46" s="164"/>
      <c r="D46" s="165"/>
    </row>
    <row r="47" spans="1:4" ht="14.45" customHeight="1">
      <c r="A47" s="41"/>
      <c r="B47" s="41"/>
      <c r="C47" s="160"/>
      <c r="D47" s="161"/>
    </row>
    <row r="48" spans="1:4" ht="14.45" customHeight="1">
      <c r="A48" s="41"/>
      <c r="B48" s="41"/>
      <c r="C48" s="160"/>
      <c r="D48" s="161"/>
    </row>
    <row r="49" spans="1:4" ht="14.45" customHeight="1">
      <c r="A49" s="42"/>
      <c r="B49" s="42"/>
      <c r="C49" s="162"/>
      <c r="D49" s="163"/>
    </row>
    <row r="50" spans="1:4" ht="14.45" customHeight="1">
      <c r="A50" s="40" t="s">
        <v>93</v>
      </c>
      <c r="B50" s="40" t="s">
        <v>106</v>
      </c>
      <c r="C50" s="164" t="s">
        <v>107</v>
      </c>
      <c r="D50" s="165"/>
    </row>
    <row r="51" spans="1:4" ht="14.45" customHeight="1">
      <c r="A51" s="41"/>
      <c r="B51" s="41"/>
      <c r="C51" s="160"/>
      <c r="D51" s="161"/>
    </row>
    <row r="52" spans="1:4" ht="14.45" customHeight="1">
      <c r="A52" s="41"/>
      <c r="B52" s="41"/>
      <c r="C52" s="160"/>
      <c r="D52" s="161"/>
    </row>
    <row r="53" spans="1:4" ht="14.45" customHeight="1">
      <c r="A53" s="42"/>
      <c r="B53" s="42"/>
      <c r="C53" s="162"/>
      <c r="D53" s="163"/>
    </row>
  </sheetData>
  <mergeCells count="50">
    <mergeCell ref="C52:D52"/>
    <mergeCell ref="C53:D53"/>
    <mergeCell ref="C46:D46"/>
    <mergeCell ref="C47:D47"/>
    <mergeCell ref="C48:D48"/>
    <mergeCell ref="C49:D49"/>
    <mergeCell ref="C50:D50"/>
    <mergeCell ref="C51:D51"/>
    <mergeCell ref="C45:D45"/>
    <mergeCell ref="C34:D34"/>
    <mergeCell ref="C35:D35"/>
    <mergeCell ref="C36:D36"/>
    <mergeCell ref="C37:D37"/>
    <mergeCell ref="C38:D38"/>
    <mergeCell ref="C39:D39"/>
    <mergeCell ref="C40:D40"/>
    <mergeCell ref="C41:D41"/>
    <mergeCell ref="C42:D42"/>
    <mergeCell ref="C43:D43"/>
    <mergeCell ref="C44:D44"/>
    <mergeCell ref="C33:D33"/>
    <mergeCell ref="C22:D22"/>
    <mergeCell ref="C23:D23"/>
    <mergeCell ref="C24:D24"/>
    <mergeCell ref="C25:D25"/>
    <mergeCell ref="C26:D26"/>
    <mergeCell ref="C27:D27"/>
    <mergeCell ref="C28:D28"/>
    <mergeCell ref="C29:D29"/>
    <mergeCell ref="C30:D30"/>
    <mergeCell ref="C31:D31"/>
    <mergeCell ref="C32:D32"/>
    <mergeCell ref="C21:D21"/>
    <mergeCell ref="C10:D10"/>
    <mergeCell ref="C11:D11"/>
    <mergeCell ref="C12:D12"/>
    <mergeCell ref="C13:D13"/>
    <mergeCell ref="C14:D14"/>
    <mergeCell ref="C15:D15"/>
    <mergeCell ref="C16:D16"/>
    <mergeCell ref="C17:D17"/>
    <mergeCell ref="C18:D18"/>
    <mergeCell ref="C19:D19"/>
    <mergeCell ref="C20:D20"/>
    <mergeCell ref="C9:D9"/>
    <mergeCell ref="C3:D3"/>
    <mergeCell ref="C5:D5"/>
    <mergeCell ref="C6:D6"/>
    <mergeCell ref="C7:D7"/>
    <mergeCell ref="C8:D8"/>
  </mergeCells>
  <phoneticPr fontId="1"/>
  <dataValidations count="1">
    <dataValidation imeMode="on" allowBlank="1" showInputMessage="1" showErrorMessage="1" sqref="B6:D53" xr:uid="{EBDE6823-1AF3-42E6-859B-B280EE376FBE}"/>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5FA40-9C4E-4A0F-B5D1-9A379CD57292}">
  <sheetPr codeName="Sheet6">
    <tabColor rgb="FFC00000"/>
  </sheetPr>
  <dimension ref="A2:AG34"/>
  <sheetViews>
    <sheetView showGridLines="0" view="pageBreakPreview" zoomScaleNormal="100" zoomScaleSheetLayoutView="100" workbookViewId="0">
      <selection activeCell="L9" sqref="L9:X9"/>
    </sheetView>
  </sheetViews>
  <sheetFormatPr defaultColWidth="8.75" defaultRowHeight="18.75"/>
  <cols>
    <col min="1" max="2" width="1.5" style="61" customWidth="1"/>
    <col min="3" max="3" width="3.125" style="61" customWidth="1"/>
    <col min="4" max="4" width="3.25" style="61" customWidth="1"/>
    <col min="5" max="5" width="1.625" style="61" customWidth="1"/>
    <col min="6" max="6" width="3.875" style="61" customWidth="1"/>
    <col min="7" max="8" width="5.25" style="61" customWidth="1"/>
    <col min="9" max="9" width="5.125" style="61" customWidth="1"/>
    <col min="10" max="11" width="3.875" style="61" customWidth="1"/>
    <col min="12" max="15" width="3.25" style="61" customWidth="1"/>
    <col min="16" max="22" width="3.875" style="61" customWidth="1"/>
    <col min="23" max="23" width="3.25" style="61" customWidth="1"/>
    <col min="24" max="24" width="0.75" style="61" customWidth="1"/>
    <col min="25" max="25" width="2.25" style="12" customWidth="1"/>
    <col min="26" max="16384" width="8.75" style="12"/>
  </cols>
  <sheetData>
    <row r="2" spans="1:26" ht="21">
      <c r="C2" s="215" t="s">
        <v>179</v>
      </c>
      <c r="D2" s="215"/>
      <c r="E2" s="215"/>
      <c r="F2" s="215"/>
      <c r="G2" s="215"/>
      <c r="H2" s="215"/>
      <c r="I2" s="215"/>
      <c r="J2" s="215"/>
      <c r="K2" s="215"/>
      <c r="L2" s="215"/>
      <c r="M2" s="215"/>
      <c r="N2" s="215"/>
      <c r="O2" s="215"/>
      <c r="P2" s="215"/>
      <c r="Q2" s="215"/>
      <c r="R2" s="215"/>
      <c r="S2" s="215"/>
      <c r="T2" s="215"/>
      <c r="U2" s="215"/>
      <c r="V2" s="215"/>
      <c r="W2" s="215"/>
      <c r="X2" s="215"/>
    </row>
    <row r="3" spans="1:26" ht="21">
      <c r="C3" s="68"/>
      <c r="D3" s="68"/>
      <c r="E3" s="68"/>
      <c r="F3" s="68"/>
      <c r="G3" s="68"/>
      <c r="H3" s="68"/>
      <c r="I3" s="68"/>
      <c r="J3" s="68"/>
      <c r="K3" s="68"/>
      <c r="L3" s="68"/>
      <c r="M3" s="68"/>
      <c r="N3" s="68"/>
      <c r="O3" s="68"/>
      <c r="P3" s="68"/>
      <c r="Q3" s="68"/>
      <c r="R3" s="68"/>
      <c r="S3" s="68"/>
      <c r="T3" s="68"/>
      <c r="U3" s="68"/>
      <c r="V3" s="68"/>
      <c r="W3" s="68"/>
      <c r="X3" s="68"/>
    </row>
    <row r="4" spans="1:26" ht="24">
      <c r="N4" s="216" t="s">
        <v>178</v>
      </c>
      <c r="O4" s="216"/>
      <c r="P4" s="216"/>
      <c r="Q4" s="217"/>
      <c r="R4" s="217"/>
      <c r="S4" s="217"/>
      <c r="T4" s="217"/>
      <c r="U4" s="217"/>
      <c r="V4" s="217"/>
      <c r="W4" s="217"/>
      <c r="X4" s="217"/>
      <c r="Z4" s="116" t="s">
        <v>263</v>
      </c>
    </row>
    <row r="7" spans="1:26">
      <c r="C7" s="67" t="s">
        <v>177</v>
      </c>
      <c r="D7" s="67"/>
      <c r="E7" s="67"/>
      <c r="F7" s="67"/>
      <c r="G7" s="67"/>
    </row>
    <row r="9" spans="1:26">
      <c r="F9" s="179" t="s">
        <v>176</v>
      </c>
      <c r="G9" s="179"/>
      <c r="H9" s="179"/>
      <c r="I9" s="179"/>
      <c r="J9" s="179"/>
      <c r="K9" s="179"/>
      <c r="L9" s="201">
        <f>①交付申請書!H9</f>
        <v>0</v>
      </c>
      <c r="M9" s="201"/>
      <c r="N9" s="201"/>
      <c r="O9" s="201"/>
      <c r="P9" s="201"/>
      <c r="Q9" s="201"/>
      <c r="R9" s="201"/>
      <c r="S9" s="201"/>
      <c r="T9" s="201"/>
      <c r="U9" s="201"/>
      <c r="V9" s="201"/>
      <c r="W9" s="201"/>
      <c r="X9" s="201"/>
    </row>
    <row r="10" spans="1:26">
      <c r="G10" s="66"/>
      <c r="H10" s="66"/>
      <c r="I10" s="66"/>
      <c r="J10" s="66"/>
      <c r="K10" s="66"/>
    </row>
    <row r="11" spans="1:26">
      <c r="F11" s="179" t="s">
        <v>175</v>
      </c>
      <c r="G11" s="179"/>
      <c r="H11" s="179"/>
      <c r="I11" s="179"/>
      <c r="J11" s="179"/>
      <c r="K11" s="179"/>
      <c r="L11" s="201">
        <f>①交付申請書!H10</f>
        <v>0</v>
      </c>
      <c r="M11" s="201"/>
      <c r="N11" s="201"/>
      <c r="O11" s="201"/>
      <c r="P11" s="201"/>
      <c r="Q11" s="201"/>
      <c r="R11" s="201"/>
      <c r="S11" s="201"/>
      <c r="T11" s="201"/>
      <c r="U11" s="201"/>
      <c r="V11" s="201"/>
      <c r="W11" s="201"/>
      <c r="X11" s="201"/>
    </row>
    <row r="12" spans="1:26">
      <c r="G12" s="66"/>
      <c r="H12" s="66"/>
      <c r="I12" s="66"/>
      <c r="J12" s="66"/>
      <c r="K12" s="66"/>
    </row>
    <row r="13" spans="1:26">
      <c r="F13" s="179" t="s">
        <v>174</v>
      </c>
      <c r="G13" s="179"/>
      <c r="H13" s="179"/>
      <c r="I13" s="179"/>
      <c r="J13" s="179"/>
      <c r="K13" s="179"/>
      <c r="L13" s="201">
        <f>①交付申請書!H11</f>
        <v>0</v>
      </c>
      <c r="M13" s="201"/>
      <c r="N13" s="201"/>
      <c r="O13" s="201"/>
      <c r="P13" s="201"/>
      <c r="Q13" s="201"/>
      <c r="R13" s="201"/>
      <c r="S13" s="201"/>
      <c r="T13" s="201"/>
      <c r="U13" s="201"/>
      <c r="V13" s="201"/>
      <c r="W13" s="201"/>
      <c r="X13" s="65"/>
    </row>
    <row r="15" spans="1:26" customFormat="1" ht="24" customHeight="1">
      <c r="A15" s="70"/>
      <c r="B15" s="70"/>
      <c r="C15" s="70"/>
      <c r="D15" s="70"/>
      <c r="E15" s="70"/>
      <c r="F15" s="70"/>
      <c r="G15" s="70"/>
      <c r="H15" s="61"/>
      <c r="I15" s="169" t="s">
        <v>183</v>
      </c>
      <c r="J15" s="170"/>
      <c r="K15" s="171"/>
      <c r="L15" s="172"/>
      <c r="M15" s="173"/>
      <c r="N15" s="173"/>
      <c r="O15" s="174"/>
      <c r="P15" s="175" t="s">
        <v>184</v>
      </c>
      <c r="Q15" s="175"/>
      <c r="R15" s="176"/>
      <c r="S15" s="177"/>
      <c r="T15" s="177"/>
      <c r="U15" s="177"/>
      <c r="V15" s="177"/>
      <c r="W15" s="178"/>
      <c r="X15" s="70"/>
    </row>
    <row r="16" spans="1:26" customFormat="1" ht="24" customHeight="1">
      <c r="A16" s="70"/>
      <c r="B16" s="70"/>
      <c r="C16" s="70"/>
      <c r="D16" s="70"/>
      <c r="E16" s="70"/>
      <c r="F16" s="70"/>
      <c r="G16" s="70"/>
      <c r="H16" s="70"/>
      <c r="I16" s="169" t="s">
        <v>199</v>
      </c>
      <c r="J16" s="170"/>
      <c r="K16" s="171"/>
      <c r="L16" s="172"/>
      <c r="M16" s="173"/>
      <c r="N16" s="173"/>
      <c r="O16" s="174"/>
      <c r="P16" s="175" t="s">
        <v>184</v>
      </c>
      <c r="Q16" s="175"/>
      <c r="R16" s="176"/>
      <c r="S16" s="177"/>
      <c r="T16" s="177"/>
      <c r="U16" s="177"/>
      <c r="V16" s="177"/>
      <c r="W16" s="178"/>
      <c r="X16" s="70"/>
    </row>
    <row r="18" spans="1:33">
      <c r="D18" s="61" t="s">
        <v>173</v>
      </c>
    </row>
    <row r="19" spans="1:33" ht="19.5" thickBot="1">
      <c r="AB19" s="97"/>
      <c r="AC19" s="97"/>
      <c r="AD19" s="97"/>
      <c r="AE19" s="97"/>
      <c r="AF19" s="97"/>
      <c r="AG19" s="97"/>
    </row>
    <row r="20" spans="1:33" ht="21.75" thickBot="1">
      <c r="D20" s="202" t="s">
        <v>172</v>
      </c>
      <c r="E20" s="203"/>
      <c r="F20" s="203"/>
      <c r="G20" s="203"/>
      <c r="H20" s="204"/>
      <c r="I20" s="205">
        <f>①交付申請書!K27</f>
        <v>0</v>
      </c>
      <c r="J20" s="206"/>
      <c r="K20" s="206"/>
      <c r="L20" s="206"/>
      <c r="M20" s="206"/>
      <c r="N20" s="206"/>
      <c r="O20" s="206"/>
      <c r="P20" s="206"/>
      <c r="Q20" s="206"/>
      <c r="R20" s="206"/>
      <c r="S20" s="207"/>
      <c r="AB20" s="97"/>
      <c r="AC20" s="97"/>
      <c r="AD20" s="97"/>
      <c r="AE20" s="97"/>
      <c r="AF20" s="97"/>
      <c r="AG20" s="97"/>
    </row>
    <row r="21" spans="1:33">
      <c r="A21" s="64"/>
      <c r="B21" s="64"/>
      <c r="C21" s="64"/>
      <c r="D21" s="196" t="s">
        <v>171</v>
      </c>
      <c r="E21" s="196"/>
      <c r="F21" s="196"/>
      <c r="G21" s="196"/>
      <c r="H21" s="196"/>
      <c r="I21" s="196"/>
      <c r="J21" s="196"/>
      <c r="K21" s="196"/>
      <c r="L21" s="196"/>
      <c r="M21" s="196"/>
      <c r="N21" s="196"/>
      <c r="O21" s="196"/>
      <c r="P21" s="196"/>
      <c r="Q21" s="196"/>
      <c r="R21" s="196"/>
      <c r="S21" s="64"/>
      <c r="T21" s="64"/>
      <c r="U21" s="64"/>
      <c r="V21" s="64"/>
      <c r="W21" s="64"/>
      <c r="X21" s="64"/>
      <c r="AB21" s="97"/>
      <c r="AC21" s="97"/>
      <c r="AD21" s="97"/>
      <c r="AE21" s="97"/>
      <c r="AF21" s="97"/>
      <c r="AG21" s="97"/>
    </row>
    <row r="22" spans="1:33">
      <c r="AB22" s="97"/>
      <c r="AC22" s="97"/>
      <c r="AD22" s="97"/>
      <c r="AE22" s="97"/>
      <c r="AF22" s="97"/>
      <c r="AG22" s="97"/>
    </row>
    <row r="23" spans="1:33">
      <c r="D23" s="208" t="s">
        <v>170</v>
      </c>
      <c r="E23" s="208"/>
      <c r="F23" s="208"/>
      <c r="G23" s="168" t="s">
        <v>180</v>
      </c>
      <c r="H23" s="168"/>
      <c r="I23" s="168"/>
      <c r="J23" s="168"/>
      <c r="K23" s="168"/>
      <c r="L23" s="168"/>
      <c r="M23" s="168"/>
      <c r="N23" s="168"/>
      <c r="O23" s="168"/>
      <c r="P23" s="168"/>
      <c r="Q23" s="168"/>
      <c r="R23" s="168"/>
      <c r="S23" s="168"/>
      <c r="T23" s="168"/>
      <c r="U23" s="168"/>
      <c r="V23" s="168"/>
      <c r="W23" s="168"/>
      <c r="X23" s="168"/>
      <c r="AB23" s="97"/>
      <c r="AC23" s="97"/>
      <c r="AD23" s="97"/>
      <c r="AE23" s="97"/>
      <c r="AF23" s="97"/>
      <c r="AG23" s="97"/>
    </row>
    <row r="24" spans="1:33" ht="19.5" thickBot="1">
      <c r="AF24" s="97"/>
      <c r="AG24" s="97"/>
    </row>
    <row r="25" spans="1:33">
      <c r="D25" s="181" t="s">
        <v>169</v>
      </c>
      <c r="E25" s="182"/>
      <c r="F25" s="209" t="s">
        <v>168</v>
      </c>
      <c r="G25" s="210"/>
      <c r="H25" s="210"/>
      <c r="I25" s="210"/>
      <c r="J25" s="210"/>
      <c r="K25" s="210"/>
      <c r="L25" s="210"/>
      <c r="M25" s="210"/>
      <c r="N25" s="210"/>
      <c r="O25" s="211"/>
      <c r="P25" s="209" t="s">
        <v>167</v>
      </c>
      <c r="Q25" s="210"/>
      <c r="R25" s="210"/>
      <c r="S25" s="210"/>
      <c r="T25" s="210"/>
      <c r="U25" s="210"/>
      <c r="V25" s="211"/>
      <c r="AB25" s="97"/>
      <c r="AC25" s="97"/>
      <c r="AD25" s="97"/>
      <c r="AE25" s="97"/>
      <c r="AF25" s="97"/>
      <c r="AG25" s="97"/>
    </row>
    <row r="26" spans="1:33" ht="19.5" thickBot="1">
      <c r="D26" s="183"/>
      <c r="E26" s="184"/>
      <c r="F26" s="212"/>
      <c r="G26" s="213"/>
      <c r="H26" s="213"/>
      <c r="I26" s="213"/>
      <c r="J26" s="213"/>
      <c r="K26" s="213"/>
      <c r="L26" s="213"/>
      <c r="M26" s="213"/>
      <c r="N26" s="213"/>
      <c r="O26" s="214"/>
      <c r="P26" s="212"/>
      <c r="Q26" s="213"/>
      <c r="R26" s="213"/>
      <c r="S26" s="213"/>
      <c r="T26" s="213"/>
      <c r="U26" s="213"/>
      <c r="V26" s="214"/>
      <c r="AB26" s="97"/>
      <c r="AC26" s="97"/>
      <c r="AD26" s="97"/>
      <c r="AE26" s="97"/>
      <c r="AF26" s="97"/>
      <c r="AG26" s="97"/>
    </row>
    <row r="27" spans="1:33">
      <c r="D27" s="183"/>
      <c r="E27" s="184"/>
      <c r="F27" s="209" t="s">
        <v>166</v>
      </c>
      <c r="G27" s="210"/>
      <c r="H27" s="210"/>
      <c r="I27" s="210"/>
      <c r="J27" s="210"/>
      <c r="K27" s="210"/>
      <c r="L27" s="210"/>
      <c r="M27" s="210"/>
      <c r="N27" s="210"/>
      <c r="O27" s="211"/>
      <c r="P27" s="187" t="s">
        <v>165</v>
      </c>
      <c r="Q27" s="188"/>
      <c r="R27" s="188"/>
      <c r="S27" s="188"/>
      <c r="T27" s="188"/>
      <c r="U27" s="188"/>
      <c r="V27" s="189"/>
    </row>
    <row r="28" spans="1:33" ht="30" customHeight="1" thickBot="1">
      <c r="D28" s="183"/>
      <c r="E28" s="184"/>
      <c r="F28" s="190"/>
      <c r="G28" s="191"/>
      <c r="H28" s="191"/>
      <c r="I28" s="191"/>
      <c r="J28" s="191"/>
      <c r="K28" s="191"/>
      <c r="L28" s="191"/>
      <c r="M28" s="191"/>
      <c r="N28" s="191"/>
      <c r="O28" s="192"/>
      <c r="P28" s="109"/>
      <c r="Q28" s="107"/>
      <c r="R28" s="107"/>
      <c r="S28" s="107"/>
      <c r="T28" s="107"/>
      <c r="U28" s="107"/>
      <c r="V28" s="108"/>
      <c r="AB28" s="95" t="s">
        <v>223</v>
      </c>
      <c r="AC28" s="95" t="s">
        <v>224</v>
      </c>
      <c r="AD28" s="95" t="s">
        <v>225</v>
      </c>
      <c r="AE28" s="95" t="s">
        <v>226</v>
      </c>
    </row>
    <row r="29" spans="1:33">
      <c r="D29" s="183"/>
      <c r="E29" s="184"/>
      <c r="F29" s="198" t="s">
        <v>164</v>
      </c>
      <c r="G29" s="199"/>
      <c r="H29" s="199"/>
      <c r="I29" s="199"/>
      <c r="J29" s="199"/>
      <c r="K29" s="199"/>
      <c r="L29" s="199"/>
      <c r="M29" s="199"/>
      <c r="N29" s="199"/>
      <c r="O29" s="199"/>
      <c r="P29" s="199"/>
      <c r="Q29" s="199"/>
      <c r="R29" s="199"/>
      <c r="S29" s="199"/>
      <c r="T29" s="199"/>
      <c r="U29" s="199"/>
      <c r="V29" s="200"/>
    </row>
    <row r="30" spans="1:33" ht="19.5" thickBot="1">
      <c r="D30" s="185"/>
      <c r="E30" s="186"/>
      <c r="F30" s="193"/>
      <c r="G30" s="194"/>
      <c r="H30" s="194"/>
      <c r="I30" s="194"/>
      <c r="J30" s="194"/>
      <c r="K30" s="194"/>
      <c r="L30" s="194"/>
      <c r="M30" s="194"/>
      <c r="N30" s="194"/>
      <c r="O30" s="194"/>
      <c r="P30" s="194"/>
      <c r="Q30" s="194"/>
      <c r="R30" s="194"/>
      <c r="S30" s="194"/>
      <c r="T30" s="194"/>
      <c r="U30" s="194"/>
      <c r="V30" s="195"/>
    </row>
    <row r="31" spans="1:33">
      <c r="A31" s="63"/>
      <c r="B31" s="63"/>
      <c r="C31" s="63"/>
      <c r="D31" s="196" t="s">
        <v>163</v>
      </c>
      <c r="E31" s="196"/>
      <c r="F31" s="196"/>
      <c r="G31" s="196"/>
      <c r="H31" s="196"/>
      <c r="I31" s="196"/>
      <c r="J31" s="196"/>
      <c r="K31" s="196"/>
      <c r="L31" s="196"/>
      <c r="M31" s="196"/>
      <c r="N31" s="196"/>
      <c r="O31" s="196"/>
      <c r="P31" s="196"/>
      <c r="Q31" s="196"/>
      <c r="R31" s="196"/>
      <c r="S31" s="196"/>
      <c r="T31" s="196"/>
      <c r="U31" s="196"/>
      <c r="V31" s="196"/>
      <c r="W31" s="63"/>
      <c r="X31" s="63"/>
    </row>
    <row r="32" spans="1:33">
      <c r="D32" s="197" t="s">
        <v>162</v>
      </c>
      <c r="E32" s="197"/>
      <c r="F32" s="197"/>
      <c r="G32" s="197"/>
      <c r="H32" s="197"/>
      <c r="I32" s="197"/>
      <c r="J32" s="197"/>
      <c r="K32" s="197"/>
      <c r="L32" s="197"/>
      <c r="M32" s="197"/>
      <c r="N32" s="197"/>
      <c r="O32" s="197"/>
      <c r="P32" s="197"/>
      <c r="Q32" s="197"/>
      <c r="R32" s="197"/>
      <c r="S32" s="197"/>
      <c r="T32" s="197"/>
      <c r="U32" s="197"/>
    </row>
    <row r="33" spans="1:24">
      <c r="D33" s="180"/>
      <c r="E33" s="180"/>
      <c r="F33" s="180"/>
      <c r="G33" s="180"/>
      <c r="H33" s="180"/>
      <c r="I33" s="180"/>
      <c r="J33" s="180"/>
      <c r="K33" s="180"/>
      <c r="L33" s="180"/>
      <c r="M33" s="180"/>
      <c r="N33" s="180"/>
      <c r="O33" s="180"/>
      <c r="P33" s="180"/>
      <c r="Q33" s="180"/>
      <c r="R33" s="180"/>
      <c r="S33" s="180"/>
      <c r="T33" s="180"/>
      <c r="U33" s="180"/>
      <c r="V33" s="180"/>
    </row>
    <row r="34" spans="1:24">
      <c r="A34" s="62"/>
      <c r="B34" s="62"/>
      <c r="C34" s="62"/>
      <c r="D34" s="62"/>
      <c r="E34" s="62"/>
      <c r="F34" s="62"/>
      <c r="G34" s="62"/>
      <c r="H34" s="62"/>
      <c r="I34" s="62"/>
      <c r="J34" s="62"/>
      <c r="K34" s="62"/>
      <c r="L34" s="62"/>
      <c r="M34" s="62"/>
      <c r="N34" s="62"/>
      <c r="O34" s="62"/>
      <c r="P34" s="62"/>
      <c r="Q34" s="62"/>
      <c r="R34" s="62"/>
      <c r="S34" s="62"/>
      <c r="T34" s="62"/>
      <c r="U34" s="62"/>
      <c r="V34" s="62"/>
      <c r="W34" s="62"/>
      <c r="X34" s="62"/>
    </row>
  </sheetData>
  <sheetProtection sheet="1" objects="1" scenarios="1" selectLockedCells="1"/>
  <mergeCells count="35">
    <mergeCell ref="F11:K11"/>
    <mergeCell ref="L11:X11"/>
    <mergeCell ref="C2:X2"/>
    <mergeCell ref="N4:P4"/>
    <mergeCell ref="F9:K9"/>
    <mergeCell ref="L9:X9"/>
    <mergeCell ref="Q4:X4"/>
    <mergeCell ref="F25:O25"/>
    <mergeCell ref="P25:V25"/>
    <mergeCell ref="F26:O26"/>
    <mergeCell ref="P26:V26"/>
    <mergeCell ref="F27:O27"/>
    <mergeCell ref="F13:K13"/>
    <mergeCell ref="D33:V33"/>
    <mergeCell ref="D25:E30"/>
    <mergeCell ref="P27:V27"/>
    <mergeCell ref="F28:O28"/>
    <mergeCell ref="F30:V30"/>
    <mergeCell ref="D31:V31"/>
    <mergeCell ref="D32:U32"/>
    <mergeCell ref="F29:V29"/>
    <mergeCell ref="L13:W13"/>
    <mergeCell ref="D20:H20"/>
    <mergeCell ref="I20:S20"/>
    <mergeCell ref="D21:R21"/>
    <mergeCell ref="D23:F23"/>
    <mergeCell ref="I15:K15"/>
    <mergeCell ref="L15:O15"/>
    <mergeCell ref="G23:X23"/>
    <mergeCell ref="I16:K16"/>
    <mergeCell ref="L16:O16"/>
    <mergeCell ref="P15:Q15"/>
    <mergeCell ref="P16:Q16"/>
    <mergeCell ref="R15:W15"/>
    <mergeCell ref="R16:W16"/>
  </mergeCells>
  <phoneticPr fontId="1"/>
  <dataValidations count="4">
    <dataValidation imeMode="halfKatakana" allowBlank="1" showInputMessage="1" showErrorMessage="1" sqref="F30:V30" xr:uid="{ABF89D5A-4730-4615-BB52-0A101118FAB0}"/>
    <dataValidation imeMode="off" allowBlank="1" showInputMessage="1" showErrorMessage="1" sqref="P28:V28 I20 Q4" xr:uid="{77ADB44D-B93E-4CB0-9B6A-43253CFFE49E}"/>
    <dataValidation imeMode="hiragana" allowBlank="1" showInputMessage="1" showErrorMessage="1" sqref="L9:X9 L11:X11 L13:W13 G23:X23 F26:V26" xr:uid="{3D0BDCD3-3252-4AF6-BF80-31A6FFFCAF80}"/>
    <dataValidation type="list" allowBlank="1" showInputMessage="1" showErrorMessage="1" sqref="F28:O28" xr:uid="{30889CDD-3C6B-4F06-9513-10B1C654E9DA}">
      <formula1>$AB$28:$AE$28</formula1>
    </dataValidation>
  </dataValidations>
  <pageMargins left="0.7" right="0.7" top="0.75" bottom="0.75" header="0.3" footer="0.3"/>
  <pageSetup paperSize="9" scale="96"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E1CAD-BADD-4486-8A78-F35A6CB98F4B}">
  <sheetPr codeName="Sheet7"/>
  <dimension ref="A3:W23"/>
  <sheetViews>
    <sheetView view="pageBreakPreview" zoomScaleNormal="100" zoomScaleSheetLayoutView="100" workbookViewId="0">
      <selection activeCell="M14" sqref="M14"/>
    </sheetView>
  </sheetViews>
  <sheetFormatPr defaultRowHeight="14.25"/>
  <cols>
    <col min="1" max="1" width="7" customWidth="1"/>
    <col min="2" max="2" width="8.375" customWidth="1"/>
    <col min="3" max="3" width="7.375" customWidth="1"/>
    <col min="4" max="4" width="8.25" customWidth="1"/>
    <col min="5" max="5" width="6" customWidth="1"/>
    <col min="6" max="12" width="4.125" customWidth="1"/>
    <col min="13" max="13" width="4.625" customWidth="1"/>
    <col min="14" max="14" width="6.25" customWidth="1"/>
  </cols>
  <sheetData>
    <row r="3" spans="1:23">
      <c r="A3" t="s">
        <v>227</v>
      </c>
    </row>
    <row r="4" spans="1:23" ht="28.9" customHeight="1"/>
    <row r="5" spans="1:23" ht="24.6" customHeight="1">
      <c r="A5" s="218" t="s">
        <v>215</v>
      </c>
      <c r="B5" s="219"/>
      <c r="C5" s="219"/>
      <c r="D5" s="219"/>
      <c r="E5" s="219"/>
      <c r="F5" s="219"/>
      <c r="G5" s="219"/>
      <c r="H5" s="219"/>
      <c r="I5" s="219"/>
      <c r="J5" s="219"/>
      <c r="K5" s="219"/>
      <c r="L5" s="219"/>
      <c r="M5" s="219"/>
      <c r="N5" s="219"/>
    </row>
    <row r="6" spans="1:23" ht="40.15" customHeight="1"/>
    <row r="7" spans="1:23" ht="22.15" customHeight="1">
      <c r="A7" s="225">
        <f>③請求書!L11</f>
        <v>0</v>
      </c>
      <c r="B7" s="225"/>
      <c r="C7" s="225"/>
      <c r="D7" s="69" t="s">
        <v>221</v>
      </c>
    </row>
    <row r="8" spans="1:23" ht="22.15" customHeight="1">
      <c r="A8" s="221" t="s">
        <v>222</v>
      </c>
      <c r="B8" s="221"/>
      <c r="C8" s="221"/>
      <c r="D8" s="221"/>
      <c r="E8" s="221"/>
      <c r="F8" s="221"/>
      <c r="G8" s="221"/>
      <c r="H8" s="221"/>
      <c r="I8" s="221"/>
      <c r="J8" s="221"/>
      <c r="K8" s="221"/>
      <c r="L8" s="221"/>
      <c r="M8" s="221"/>
      <c r="N8" s="221"/>
    </row>
    <row r="9" spans="1:23" ht="25.9" customHeight="1"/>
    <row r="10" spans="1:23" ht="25.9" customHeight="1">
      <c r="B10" s="222" t="s">
        <v>216</v>
      </c>
      <c r="C10" s="222"/>
      <c r="D10" s="222"/>
      <c r="E10" s="222"/>
      <c r="F10" s="222" t="s">
        <v>217</v>
      </c>
      <c r="G10" s="222"/>
      <c r="H10" s="222"/>
      <c r="I10" s="222"/>
      <c r="J10" s="222"/>
      <c r="K10" s="222"/>
      <c r="L10" s="222"/>
    </row>
    <row r="11" spans="1:23" ht="25.9" customHeight="1">
      <c r="B11" s="167">
        <f>③請求書!F26</f>
        <v>0</v>
      </c>
      <c r="C11" s="167"/>
      <c r="D11" s="167"/>
      <c r="E11" s="167"/>
      <c r="F11" s="167">
        <f>③請求書!P26</f>
        <v>0</v>
      </c>
      <c r="G11" s="167"/>
      <c r="H11" s="167"/>
      <c r="I11" s="167"/>
      <c r="J11" s="167"/>
      <c r="K11" s="167"/>
      <c r="L11" s="167"/>
    </row>
    <row r="12" spans="1:23" ht="25.9" customHeight="1">
      <c r="B12" s="222" t="s">
        <v>218</v>
      </c>
      <c r="C12" s="222"/>
      <c r="D12" s="222"/>
      <c r="E12" s="222"/>
      <c r="F12" s="222" t="s">
        <v>219</v>
      </c>
      <c r="G12" s="222"/>
      <c r="H12" s="222"/>
      <c r="I12" s="222"/>
      <c r="J12" s="222"/>
      <c r="K12" s="222"/>
      <c r="L12" s="222"/>
    </row>
    <row r="13" spans="1:23" ht="25.9" customHeight="1">
      <c r="B13" s="167">
        <f>③請求書!F28</f>
        <v>0</v>
      </c>
      <c r="C13" s="167"/>
      <c r="D13" s="167"/>
      <c r="E13" s="167"/>
      <c r="F13" s="92">
        <f>③請求書!P28</f>
        <v>0</v>
      </c>
      <c r="G13" s="93">
        <f>③請求書!Q28</f>
        <v>0</v>
      </c>
      <c r="H13" s="93">
        <f>③請求書!R28</f>
        <v>0</v>
      </c>
      <c r="I13" s="93">
        <f>③請求書!S28</f>
        <v>0</v>
      </c>
      <c r="J13" s="93">
        <f>③請求書!T28</f>
        <v>0</v>
      </c>
      <c r="K13" s="93">
        <f>③請求書!U28</f>
        <v>0</v>
      </c>
      <c r="L13" s="94">
        <f>③請求書!V28</f>
        <v>0</v>
      </c>
    </row>
    <row r="14" spans="1:23" ht="25.9" customHeight="1">
      <c r="B14" s="222" t="s">
        <v>220</v>
      </c>
      <c r="C14" s="222"/>
      <c r="D14" s="222"/>
      <c r="E14" s="222"/>
      <c r="F14" s="227">
        <f>③請求書!F30</f>
        <v>0</v>
      </c>
      <c r="G14" s="227"/>
      <c r="H14" s="227"/>
      <c r="I14" s="227"/>
      <c r="J14" s="227"/>
      <c r="K14" s="227"/>
      <c r="L14" s="227"/>
    </row>
    <row r="15" spans="1:23" ht="21" customHeight="1"/>
    <row r="16" spans="1:23" ht="21" customHeight="1">
      <c r="R16" s="96"/>
      <c r="S16" s="96"/>
      <c r="T16" s="96"/>
      <c r="U16" s="96"/>
      <c r="V16" s="96"/>
      <c r="W16" s="96"/>
    </row>
    <row r="17" spans="3:23" ht="21" customHeight="1">
      <c r="R17" s="96"/>
      <c r="S17" s="96"/>
      <c r="T17" s="96"/>
      <c r="U17" s="96"/>
      <c r="V17" s="96"/>
      <c r="W17" s="96"/>
    </row>
    <row r="18" spans="3:23" ht="19.149999999999999" customHeight="1">
      <c r="C18" s="220">
        <f>①交付申請書!K6</f>
        <v>0</v>
      </c>
      <c r="D18" s="220"/>
      <c r="E18" s="220"/>
      <c r="R18" s="96"/>
      <c r="S18" s="96"/>
      <c r="T18" s="96"/>
      <c r="U18" s="96"/>
      <c r="V18" s="96"/>
      <c r="W18" s="96"/>
    </row>
    <row r="19" spans="3:23" ht="36.6" customHeight="1">
      <c r="R19" s="96"/>
      <c r="S19" s="96"/>
      <c r="T19" s="96"/>
      <c r="U19" s="96"/>
      <c r="V19" s="96"/>
      <c r="W19" s="96"/>
    </row>
    <row r="20" spans="3:23" ht="32.450000000000003" customHeight="1">
      <c r="C20" t="s">
        <v>181</v>
      </c>
      <c r="D20" s="226">
        <f>③請求書!L9</f>
        <v>0</v>
      </c>
      <c r="E20" s="226"/>
      <c r="F20" s="226"/>
      <c r="G20" s="226"/>
      <c r="H20" s="226"/>
      <c r="I20" s="226"/>
      <c r="J20" s="226"/>
      <c r="K20" s="226"/>
      <c r="L20" s="226"/>
      <c r="R20" s="96"/>
      <c r="S20" s="96"/>
      <c r="T20" s="96"/>
      <c r="U20" s="96"/>
      <c r="V20" s="96"/>
      <c r="W20" s="96"/>
    </row>
    <row r="21" spans="3:23" ht="32.450000000000003" customHeight="1">
      <c r="C21" t="s">
        <v>3</v>
      </c>
      <c r="D21" s="224">
        <f>③請求書!L11</f>
        <v>0</v>
      </c>
      <c r="E21" s="224"/>
      <c r="F21" s="224"/>
      <c r="G21" s="224"/>
      <c r="H21" s="224"/>
      <c r="I21" s="224"/>
      <c r="J21" s="224"/>
      <c r="K21" s="224"/>
      <c r="L21" s="224"/>
    </row>
    <row r="22" spans="3:23" ht="32.450000000000003" customHeight="1">
      <c r="C22" t="s">
        <v>182</v>
      </c>
      <c r="D22" s="223">
        <f>③請求書!L13</f>
        <v>0</v>
      </c>
      <c r="E22" s="223"/>
      <c r="F22" s="223"/>
      <c r="G22" s="223"/>
      <c r="H22" s="223"/>
      <c r="I22" s="223"/>
      <c r="J22" s="223"/>
      <c r="K22" s="223"/>
      <c r="L22" s="223"/>
    </row>
    <row r="23" spans="3:23" ht="34.9" customHeight="1"/>
  </sheetData>
  <mergeCells count="16">
    <mergeCell ref="D22:L22"/>
    <mergeCell ref="D21:L21"/>
    <mergeCell ref="A7:C7"/>
    <mergeCell ref="D20:L20"/>
    <mergeCell ref="B11:E11"/>
    <mergeCell ref="B12:E12"/>
    <mergeCell ref="B14:E14"/>
    <mergeCell ref="B13:E13"/>
    <mergeCell ref="F14:L14"/>
    <mergeCell ref="A5:N5"/>
    <mergeCell ref="C18:E18"/>
    <mergeCell ref="A8:N8"/>
    <mergeCell ref="F11:L11"/>
    <mergeCell ref="F10:L10"/>
    <mergeCell ref="F12:L12"/>
    <mergeCell ref="B10:E10"/>
  </mergeCells>
  <phoneticPr fontId="1"/>
  <pageMargins left="0.7" right="0.49"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D646B-F75E-4ED5-9EFD-A7065E053524}">
  <sheetPr codeName="Sheet8">
    <tabColor rgb="FFFFC000"/>
  </sheetPr>
  <dimension ref="A1:AK35"/>
  <sheetViews>
    <sheetView view="pageBreakPreview" topLeftCell="A23" zoomScaleNormal="100" zoomScaleSheetLayoutView="100" workbookViewId="0">
      <selection activeCell="P30" sqref="P30"/>
    </sheetView>
  </sheetViews>
  <sheetFormatPr defaultColWidth="8.75" defaultRowHeight="19.899999999999999" customHeight="1"/>
  <cols>
    <col min="1" max="1" width="13" style="1" customWidth="1"/>
    <col min="2" max="14" width="6" style="2" customWidth="1"/>
    <col min="15" max="19" width="8.75" style="1"/>
    <col min="20" max="29" width="6" style="2" customWidth="1"/>
    <col min="30" max="16384" width="8.75" style="1"/>
  </cols>
  <sheetData>
    <row r="1" spans="1:37" ht="19.899999999999999" customHeight="1">
      <c r="A1" s="1" t="s">
        <v>148</v>
      </c>
    </row>
    <row r="2" spans="1:37" ht="12" customHeight="1"/>
    <row r="3" spans="1:37" ht="12" customHeight="1"/>
    <row r="4" spans="1:37" ht="19.899999999999999" customHeight="1">
      <c r="A4" s="123" t="s">
        <v>48</v>
      </c>
      <c r="B4" s="124"/>
      <c r="C4" s="124"/>
      <c r="D4" s="124"/>
      <c r="E4" s="124"/>
      <c r="F4" s="124"/>
      <c r="G4" s="124"/>
      <c r="H4" s="124"/>
      <c r="I4" s="124"/>
      <c r="J4" s="124"/>
      <c r="K4" s="124"/>
      <c r="L4" s="124"/>
      <c r="M4" s="124"/>
      <c r="N4" s="124"/>
    </row>
    <row r="5" spans="1:37" ht="21.6" customHeight="1">
      <c r="A5" s="2"/>
    </row>
    <row r="6" spans="1:37" ht="19.899999999999999" customHeight="1">
      <c r="K6" s="229"/>
      <c r="L6" s="229"/>
      <c r="M6" s="229"/>
      <c r="N6" s="229"/>
    </row>
    <row r="7" spans="1:37" ht="10.15" customHeight="1">
      <c r="K7" s="10"/>
      <c r="L7" s="10"/>
      <c r="M7" s="10"/>
      <c r="N7" s="10"/>
    </row>
    <row r="8" spans="1:37" ht="30.6" customHeight="1">
      <c r="A8" s="1" t="s">
        <v>0</v>
      </c>
      <c r="E8" s="1"/>
      <c r="F8" s="1"/>
    </row>
    <row r="9" spans="1:37" ht="40.9" customHeight="1">
      <c r="E9" s="3" t="s">
        <v>55</v>
      </c>
      <c r="F9" s="126" t="s">
        <v>2</v>
      </c>
      <c r="G9" s="126"/>
      <c r="H9" s="230">
        <f>①交付申請書!H9</f>
        <v>0</v>
      </c>
      <c r="I9" s="230"/>
      <c r="J9" s="230"/>
      <c r="K9" s="230"/>
      <c r="L9" s="230"/>
      <c r="M9" s="230"/>
      <c r="N9" s="230"/>
    </row>
    <row r="10" spans="1:37" ht="40.9" customHeight="1">
      <c r="E10" s="1"/>
      <c r="F10" s="126" t="s">
        <v>3</v>
      </c>
      <c r="G10" s="126"/>
      <c r="H10" s="230">
        <f>①交付申請書!H10</f>
        <v>0</v>
      </c>
      <c r="I10" s="230"/>
      <c r="J10" s="230"/>
      <c r="K10" s="230"/>
      <c r="L10" s="230"/>
      <c r="M10" s="230"/>
      <c r="N10" s="230"/>
      <c r="T10" s="11"/>
      <c r="U10" s="11"/>
      <c r="V10" s="11"/>
      <c r="W10" s="11"/>
      <c r="X10" s="11"/>
      <c r="Y10" s="11"/>
      <c r="Z10" s="11"/>
      <c r="AA10" s="11"/>
      <c r="AB10" s="11"/>
      <c r="AC10" s="11"/>
    </row>
    <row r="11" spans="1:37" ht="29.45" customHeight="1">
      <c r="E11" s="1"/>
      <c r="F11" s="126" t="s">
        <v>4</v>
      </c>
      <c r="G11" s="126"/>
      <c r="H11" s="230">
        <f>①交付申請書!H11</f>
        <v>0</v>
      </c>
      <c r="I11" s="230"/>
      <c r="J11" s="230"/>
      <c r="K11" s="230"/>
      <c r="L11" s="230"/>
      <c r="M11" s="230"/>
      <c r="N11" s="230"/>
      <c r="T11" s="11"/>
      <c r="U11" s="11"/>
      <c r="V11" s="11"/>
      <c r="W11" s="11"/>
      <c r="X11" s="11"/>
      <c r="Y11" s="11"/>
      <c r="Z11" s="11"/>
      <c r="AA11" s="11"/>
      <c r="AB11" s="11"/>
      <c r="AC11" s="11"/>
      <c r="AD11" s="55"/>
      <c r="AE11" s="55"/>
      <c r="AF11" s="55"/>
      <c r="AG11" s="55"/>
      <c r="AH11" s="55"/>
      <c r="AI11" s="55"/>
      <c r="AJ11" s="55"/>
      <c r="AK11" s="55"/>
    </row>
    <row r="12" spans="1:37" ht="19.899999999999999" customHeight="1">
      <c r="T12" s="11"/>
      <c r="U12" s="11"/>
      <c r="V12" s="11"/>
      <c r="W12" s="11"/>
      <c r="X12" s="11"/>
      <c r="Y12" s="11"/>
      <c r="Z12" s="11"/>
      <c r="AA12" s="11"/>
      <c r="AB12" s="11"/>
      <c r="AC12" s="11"/>
      <c r="AD12" s="55"/>
      <c r="AE12" s="55"/>
      <c r="AF12" s="55"/>
      <c r="AG12" s="55"/>
      <c r="AH12" s="55"/>
      <c r="AI12" s="55"/>
      <c r="AJ12" s="55"/>
      <c r="AK12" s="55"/>
    </row>
    <row r="13" spans="1:37" ht="19.899999999999999" customHeight="1">
      <c r="A13" s="1" t="s">
        <v>49</v>
      </c>
      <c r="AD13" s="55"/>
      <c r="AE13" s="56" t="s">
        <v>34</v>
      </c>
      <c r="AF13" s="56"/>
      <c r="AG13" s="56">
        <v>4</v>
      </c>
      <c r="AH13" s="57">
        <v>3</v>
      </c>
      <c r="AI13" s="57">
        <v>2</v>
      </c>
      <c r="AJ13" s="57">
        <v>1</v>
      </c>
      <c r="AK13" s="55"/>
    </row>
    <row r="14" spans="1:37" ht="36" customHeight="1">
      <c r="A14" s="8" t="s">
        <v>50</v>
      </c>
      <c r="B14" s="236"/>
      <c r="C14" s="236"/>
      <c r="D14" s="236"/>
      <c r="E14" s="131" t="s">
        <v>7</v>
      </c>
      <c r="F14" s="131"/>
      <c r="G14" s="131"/>
      <c r="H14" s="127" t="s">
        <v>77</v>
      </c>
      <c r="I14" s="128"/>
      <c r="J14" s="128"/>
      <c r="K14" s="128"/>
      <c r="L14" s="128"/>
      <c r="M14" s="128"/>
      <c r="N14" s="129"/>
      <c r="AD14" s="55" t="s">
        <v>41</v>
      </c>
      <c r="AE14" s="58" t="s">
        <v>35</v>
      </c>
      <c r="AF14" s="59">
        <v>3</v>
      </c>
      <c r="AG14" s="56">
        <v>691000</v>
      </c>
      <c r="AH14" s="57">
        <v>569000</v>
      </c>
      <c r="AI14" s="57">
        <v>446000</v>
      </c>
      <c r="AJ14" s="57">
        <v>323000</v>
      </c>
      <c r="AK14" s="55"/>
    </row>
    <row r="15" spans="1:37" ht="36" customHeight="1">
      <c r="A15" s="8" t="s">
        <v>6</v>
      </c>
      <c r="B15" s="237">
        <f>①交付申請書!B15</f>
        <v>8</v>
      </c>
      <c r="C15" s="238"/>
      <c r="D15" s="239"/>
      <c r="E15" s="127" t="s">
        <v>51</v>
      </c>
      <c r="F15" s="128"/>
      <c r="G15" s="129"/>
      <c r="H15" s="127" t="s">
        <v>52</v>
      </c>
      <c r="I15" s="128"/>
      <c r="J15" s="128"/>
      <c r="K15" s="128"/>
      <c r="L15" s="128"/>
      <c r="M15" s="22"/>
      <c r="N15" s="6" t="s">
        <v>53</v>
      </c>
      <c r="AD15" s="55"/>
      <c r="AE15" s="58" t="s">
        <v>36</v>
      </c>
      <c r="AF15" s="59">
        <v>2</v>
      </c>
      <c r="AG15" s="56">
        <v>596000</v>
      </c>
      <c r="AH15" s="57">
        <v>494000</v>
      </c>
      <c r="AI15" s="57">
        <v>393000</v>
      </c>
      <c r="AJ15" s="57">
        <v>291000</v>
      </c>
      <c r="AK15" s="55"/>
    </row>
    <row r="16" spans="1:37" ht="36" customHeight="1">
      <c r="A16" s="8" t="s">
        <v>54</v>
      </c>
      <c r="B16" s="231">
        <f>DATE(B15+2019,3,31)</f>
        <v>46477</v>
      </c>
      <c r="C16" s="232"/>
      <c r="D16" s="233"/>
      <c r="E16" s="127" t="s">
        <v>57</v>
      </c>
      <c r="F16" s="128"/>
      <c r="G16" s="129"/>
      <c r="H16" s="234">
        <f>①交付申請書!K27</f>
        <v>0</v>
      </c>
      <c r="I16" s="235"/>
      <c r="J16" s="235"/>
      <c r="K16" s="235"/>
      <c r="L16" s="235"/>
      <c r="M16" s="235"/>
      <c r="N16" s="235"/>
      <c r="AD16" s="55"/>
      <c r="AE16" s="58" t="s">
        <v>37</v>
      </c>
      <c r="AF16" s="59">
        <v>1</v>
      </c>
      <c r="AG16" s="56">
        <v>443000</v>
      </c>
      <c r="AH16" s="57">
        <v>377000</v>
      </c>
      <c r="AI16" s="57">
        <v>311000</v>
      </c>
      <c r="AJ16" s="57">
        <v>245000</v>
      </c>
      <c r="AK16" s="55"/>
    </row>
    <row r="17" spans="1:37" ht="36" customHeight="1">
      <c r="A17" s="130" t="s">
        <v>149</v>
      </c>
      <c r="B17" s="130"/>
      <c r="C17" s="130"/>
      <c r="D17" s="130"/>
      <c r="E17" s="130"/>
      <c r="F17" s="130"/>
      <c r="G17" s="130"/>
      <c r="H17" s="244">
        <f>①交付申請書!K27</f>
        <v>0</v>
      </c>
      <c r="I17" s="245"/>
      <c r="J17" s="245"/>
      <c r="K17" s="245"/>
      <c r="L17" s="245"/>
      <c r="M17" s="245"/>
      <c r="N17" s="245"/>
      <c r="AD17" s="55"/>
      <c r="AE17" s="58"/>
      <c r="AF17" s="59"/>
      <c r="AG17" s="56"/>
      <c r="AH17" s="57"/>
      <c r="AI17" s="57"/>
      <c r="AJ17" s="57"/>
      <c r="AK17" s="55"/>
    </row>
    <row r="18" spans="1:37" ht="12" customHeight="1">
      <c r="A18" s="5"/>
      <c r="B18" s="5"/>
      <c r="C18" s="5"/>
      <c r="D18" s="6"/>
      <c r="E18" s="6"/>
      <c r="F18" s="6"/>
      <c r="G18" s="6"/>
      <c r="H18" s="6"/>
      <c r="I18" s="6"/>
      <c r="J18" s="6"/>
      <c r="K18" s="6"/>
      <c r="L18" s="6"/>
      <c r="M18" s="6"/>
      <c r="N18" s="6"/>
      <c r="AD18" s="55"/>
      <c r="AE18" s="58" t="s">
        <v>38</v>
      </c>
      <c r="AF18" s="60" t="s">
        <v>39</v>
      </c>
      <c r="AG18" s="57"/>
      <c r="AH18" s="57"/>
      <c r="AI18" s="57"/>
      <c r="AJ18" s="57"/>
      <c r="AK18" s="55"/>
    </row>
    <row r="19" spans="1:37" ht="34.15" customHeight="1">
      <c r="A19" s="7"/>
      <c r="B19" s="4" t="s">
        <v>12</v>
      </c>
      <c r="C19" s="4" t="s">
        <v>13</v>
      </c>
      <c r="D19" s="4" t="s">
        <v>14</v>
      </c>
      <c r="E19" s="4" t="s">
        <v>15</v>
      </c>
      <c r="F19" s="4" t="s">
        <v>16</v>
      </c>
      <c r="G19" s="4" t="s">
        <v>17</v>
      </c>
      <c r="H19" s="4" t="s">
        <v>18</v>
      </c>
      <c r="I19" s="4" t="s">
        <v>19</v>
      </c>
      <c r="J19" s="4" t="s">
        <v>20</v>
      </c>
      <c r="K19" s="4" t="s">
        <v>21</v>
      </c>
      <c r="L19" s="4" t="s">
        <v>22</v>
      </c>
      <c r="M19" s="4" t="s">
        <v>23</v>
      </c>
      <c r="N19" s="4" t="s">
        <v>24</v>
      </c>
      <c r="AD19" s="55"/>
      <c r="AE19" s="55"/>
      <c r="AF19" s="55"/>
      <c r="AG19" s="55"/>
      <c r="AH19" s="55"/>
      <c r="AI19" s="55"/>
      <c r="AJ19" s="55"/>
      <c r="AK19" s="55"/>
    </row>
    <row r="20" spans="1:37" ht="34.15" customHeight="1">
      <c r="A20" s="4" t="s">
        <v>25</v>
      </c>
      <c r="B20" s="21">
        <f>①交付申請書!B19</f>
        <v>0</v>
      </c>
      <c r="C20" s="21">
        <f>①交付申請書!C19</f>
        <v>0</v>
      </c>
      <c r="D20" s="21">
        <f>①交付申請書!D19</f>
        <v>0</v>
      </c>
      <c r="E20" s="21">
        <f>①交付申請書!E19</f>
        <v>0</v>
      </c>
      <c r="F20" s="21">
        <f>①交付申請書!F19</f>
        <v>0</v>
      </c>
      <c r="G20" s="21">
        <f>①交付申請書!G19</f>
        <v>0</v>
      </c>
      <c r="H20" s="21">
        <f>①交付申請書!H19</f>
        <v>0</v>
      </c>
      <c r="I20" s="21">
        <f>①交付申請書!I19</f>
        <v>0</v>
      </c>
      <c r="J20" s="21">
        <f>①交付申請書!J19</f>
        <v>0</v>
      </c>
      <c r="K20" s="21">
        <f>①交付申請書!K19</f>
        <v>0</v>
      </c>
      <c r="L20" s="21">
        <f>①交付申請書!L19</f>
        <v>0</v>
      </c>
      <c r="M20" s="21">
        <f>①交付申請書!M19</f>
        <v>0</v>
      </c>
      <c r="N20" s="4">
        <f>SUM(B20:M20)</f>
        <v>0</v>
      </c>
      <c r="O20" s="86" t="s">
        <v>200</v>
      </c>
      <c r="AD20" s="55"/>
      <c r="AE20" s="56" t="s">
        <v>34</v>
      </c>
      <c r="AF20" s="56"/>
      <c r="AG20" s="56">
        <v>4</v>
      </c>
      <c r="AH20" s="57">
        <v>3</v>
      </c>
      <c r="AI20" s="57">
        <v>2</v>
      </c>
      <c r="AJ20" s="57">
        <v>1</v>
      </c>
      <c r="AK20" s="55"/>
    </row>
    <row r="21" spans="1:37" ht="34.15" customHeight="1">
      <c r="A21" s="8" t="s">
        <v>44</v>
      </c>
      <c r="B21" s="21">
        <f>①交付申請書!B20</f>
        <v>0</v>
      </c>
      <c r="C21" s="21">
        <f>①交付申請書!C20</f>
        <v>0</v>
      </c>
      <c r="D21" s="21">
        <f>①交付申請書!D20</f>
        <v>0</v>
      </c>
      <c r="E21" s="21">
        <f>①交付申請書!E20</f>
        <v>0</v>
      </c>
      <c r="F21" s="21">
        <f>①交付申請書!F20</f>
        <v>0</v>
      </c>
      <c r="G21" s="21">
        <f>①交付申請書!G20</f>
        <v>0</v>
      </c>
      <c r="H21" s="21">
        <f>①交付申請書!H20</f>
        <v>0</v>
      </c>
      <c r="I21" s="21">
        <f>①交付申請書!I20</f>
        <v>0</v>
      </c>
      <c r="J21" s="21">
        <f>①交付申請書!J20</f>
        <v>0</v>
      </c>
      <c r="K21" s="21">
        <f>①交付申請書!K20</f>
        <v>0</v>
      </c>
      <c r="L21" s="21">
        <f>①交付申請書!L20</f>
        <v>0</v>
      </c>
      <c r="M21" s="21">
        <f>①交付申請書!M20</f>
        <v>0</v>
      </c>
      <c r="N21" s="4">
        <f t="shared" ref="N21:N23" si="0">SUM(B21:M21)</f>
        <v>0</v>
      </c>
      <c r="AD21" s="55" t="s">
        <v>40</v>
      </c>
      <c r="AE21" s="58" t="s">
        <v>35</v>
      </c>
      <c r="AF21" s="59">
        <v>3</v>
      </c>
      <c r="AG21" s="56">
        <v>673000</v>
      </c>
      <c r="AH21" s="57">
        <v>550000</v>
      </c>
      <c r="AI21" s="57">
        <v>427000</v>
      </c>
      <c r="AJ21" s="57">
        <v>305000</v>
      </c>
      <c r="AK21" s="55"/>
    </row>
    <row r="22" spans="1:37" ht="34.15" customHeight="1">
      <c r="A22" s="8" t="s">
        <v>78</v>
      </c>
      <c r="B22" s="21">
        <f>①交付申請書!B21</f>
        <v>0</v>
      </c>
      <c r="C22" s="21">
        <f>①交付申請書!C21</f>
        <v>0</v>
      </c>
      <c r="D22" s="21">
        <f>①交付申請書!D21</f>
        <v>0</v>
      </c>
      <c r="E22" s="21">
        <f>①交付申請書!E21</f>
        <v>0</v>
      </c>
      <c r="F22" s="21">
        <f>①交付申請書!F21</f>
        <v>0</v>
      </c>
      <c r="G22" s="21">
        <f>①交付申請書!G21</f>
        <v>0</v>
      </c>
      <c r="H22" s="21">
        <f>①交付申請書!H21</f>
        <v>0</v>
      </c>
      <c r="I22" s="21">
        <f>①交付申請書!I21</f>
        <v>0</v>
      </c>
      <c r="J22" s="21">
        <f>①交付申請書!J21</f>
        <v>0</v>
      </c>
      <c r="K22" s="21">
        <f>①交付申請書!K21</f>
        <v>0</v>
      </c>
      <c r="L22" s="21">
        <f>①交付申請書!L21</f>
        <v>0</v>
      </c>
      <c r="M22" s="21">
        <f>①交付申請書!M21</f>
        <v>0</v>
      </c>
      <c r="N22" s="4">
        <f t="shared" si="0"/>
        <v>0</v>
      </c>
      <c r="AD22" s="55"/>
      <c r="AE22" s="58" t="s">
        <v>36</v>
      </c>
      <c r="AF22" s="59">
        <v>2</v>
      </c>
      <c r="AG22" s="56">
        <v>576000</v>
      </c>
      <c r="AH22" s="57">
        <v>475000</v>
      </c>
      <c r="AI22" s="57">
        <v>373000</v>
      </c>
      <c r="AJ22" s="57">
        <v>272000</v>
      </c>
      <c r="AK22" s="55"/>
    </row>
    <row r="23" spans="1:37" ht="34.15" customHeight="1">
      <c r="A23" s="8" t="s">
        <v>45</v>
      </c>
      <c r="B23" s="21">
        <f>①交付申請書!B22</f>
        <v>0</v>
      </c>
      <c r="C23" s="21">
        <f>①交付申請書!C22</f>
        <v>0</v>
      </c>
      <c r="D23" s="21">
        <f>①交付申請書!D22</f>
        <v>0</v>
      </c>
      <c r="E23" s="21">
        <f>①交付申請書!E22</f>
        <v>0</v>
      </c>
      <c r="F23" s="21">
        <f>①交付申請書!F22</f>
        <v>0</v>
      </c>
      <c r="G23" s="21">
        <f>①交付申請書!G22</f>
        <v>0</v>
      </c>
      <c r="H23" s="21">
        <f>①交付申請書!H22</f>
        <v>0</v>
      </c>
      <c r="I23" s="21">
        <f>①交付申請書!I22</f>
        <v>0</v>
      </c>
      <c r="J23" s="21">
        <f>①交付申請書!J22</f>
        <v>0</v>
      </c>
      <c r="K23" s="21">
        <f>①交付申請書!K22</f>
        <v>0</v>
      </c>
      <c r="L23" s="21">
        <f>①交付申請書!L22</f>
        <v>0</v>
      </c>
      <c r="M23" s="21">
        <f>①交付申請書!M22</f>
        <v>0</v>
      </c>
      <c r="N23" s="4">
        <f t="shared" si="0"/>
        <v>0</v>
      </c>
      <c r="AD23" s="55"/>
      <c r="AE23" s="58" t="s">
        <v>37</v>
      </c>
      <c r="AF23" s="59">
        <v>1</v>
      </c>
      <c r="AG23" s="56">
        <v>423000</v>
      </c>
      <c r="AH23" s="57">
        <v>356000</v>
      </c>
      <c r="AI23" s="57">
        <v>290000</v>
      </c>
      <c r="AJ23" s="57">
        <v>224000</v>
      </c>
      <c r="AK23" s="55"/>
    </row>
    <row r="24" spans="1:37" ht="10.9" customHeight="1">
      <c r="A24" s="9"/>
      <c r="B24" s="6"/>
      <c r="C24" s="6"/>
      <c r="D24" s="6"/>
      <c r="E24" s="6"/>
      <c r="F24" s="6"/>
      <c r="G24" s="6"/>
      <c r="H24" s="6"/>
      <c r="I24" s="6"/>
      <c r="J24" s="6"/>
      <c r="K24" s="6"/>
      <c r="L24" s="6"/>
      <c r="M24" s="6"/>
      <c r="N24" s="6"/>
      <c r="AD24" s="55"/>
      <c r="AE24" s="58" t="s">
        <v>38</v>
      </c>
      <c r="AF24" s="60" t="s">
        <v>39</v>
      </c>
      <c r="AG24" s="57"/>
      <c r="AH24" s="57"/>
      <c r="AI24" s="57"/>
      <c r="AJ24" s="57"/>
      <c r="AK24" s="55"/>
    </row>
    <row r="25" spans="1:37" ht="37.15" customHeight="1">
      <c r="A25" s="131" t="s">
        <v>10</v>
      </c>
      <c r="B25" s="131"/>
      <c r="C25" s="131">
        <f>①交付申請書!C24</f>
        <v>0</v>
      </c>
      <c r="D25" s="131"/>
      <c r="E25" s="131" t="s">
        <v>11</v>
      </c>
      <c r="F25" s="131"/>
      <c r="G25" s="131"/>
      <c r="H25" s="246">
        <f>①交付申請書!H24</f>
        <v>0</v>
      </c>
      <c r="I25" s="246"/>
      <c r="J25" s="131" t="s">
        <v>31</v>
      </c>
      <c r="K25" s="131"/>
      <c r="L25" s="131"/>
      <c r="M25" s="131" t="e">
        <f>ROUND(N21/H25,0)</f>
        <v>#DIV/0!</v>
      </c>
      <c r="N25" s="131"/>
      <c r="AD25" s="55" t="e">
        <f>IF(M25&gt;=4,4,M25)</f>
        <v>#DIV/0!</v>
      </c>
      <c r="AE25" s="55"/>
      <c r="AF25" s="55"/>
      <c r="AG25" s="55"/>
      <c r="AH25" s="55"/>
      <c r="AI25" s="55"/>
      <c r="AJ25" s="55"/>
      <c r="AK25" s="55"/>
    </row>
    <row r="26" spans="1:37" ht="37.15" customHeight="1">
      <c r="A26" s="141" t="s">
        <v>79</v>
      </c>
      <c r="B26" s="142"/>
      <c r="C26" s="143">
        <f>ROUNDUP(N22/9,0)</f>
        <v>0</v>
      </c>
      <c r="D26" s="144"/>
      <c r="E26" s="127" t="s">
        <v>32</v>
      </c>
      <c r="F26" s="128"/>
      <c r="G26" s="129"/>
      <c r="H26" s="127" t="e">
        <f>ROUNDUP(N23/H25,0)</f>
        <v>#DIV/0!</v>
      </c>
      <c r="I26" s="129"/>
      <c r="J26" s="131" t="s">
        <v>27</v>
      </c>
      <c r="K26" s="131"/>
      <c r="L26" s="134" t="str">
        <f>IFERROR(IF(N20="","",IF(ISNUMBER(H26),IF(ISNUMBER(C28),ROUNDDOWN(IF(C25="スポーツ",INDEX($AG$21:$AJ$23,MATCH(MIN(H26,AD26),$AF$21:$AF$23,0),MATCH(AD25,$AG$20:$AJ$20,0)),INDEX($AG$14:$AJ$16,MATCH(MIN(H26,AD26),$AF$14:$AF$16,0),MATCH(AD25,$AG$13:$AJ$13,0)))*H25/12,-3),"-"),"-")),"-")</f>
        <v>-</v>
      </c>
      <c r="M26" s="134"/>
      <c r="N26" s="134"/>
      <c r="T26" s="16"/>
      <c r="U26" s="16"/>
      <c r="V26" s="16"/>
      <c r="W26" s="16"/>
      <c r="X26" s="16"/>
      <c r="Y26" s="16"/>
      <c r="Z26" s="16"/>
      <c r="AA26" s="16"/>
      <c r="AB26" s="16"/>
      <c r="AC26" s="16"/>
      <c r="AD26" s="55" t="str">
        <f>IF(C26&gt;=27,3,AD27)</f>
        <v>非該当</v>
      </c>
      <c r="AE26" s="55"/>
      <c r="AF26" s="55"/>
      <c r="AG26" s="55"/>
      <c r="AH26" s="55"/>
      <c r="AI26" s="55"/>
      <c r="AJ26" s="55"/>
      <c r="AK26" s="55"/>
    </row>
    <row r="27" spans="1:37" ht="37.15" customHeight="1">
      <c r="A27" s="135" t="s">
        <v>46</v>
      </c>
      <c r="B27" s="136"/>
      <c r="C27" s="240"/>
      <c r="D27" s="241"/>
      <c r="E27" s="241"/>
      <c r="F27" s="241"/>
      <c r="G27" s="242"/>
      <c r="H27" s="130" t="s">
        <v>43</v>
      </c>
      <c r="I27" s="130"/>
      <c r="J27" s="130"/>
      <c r="K27" s="243"/>
      <c r="L27" s="243"/>
      <c r="M27" s="243"/>
      <c r="N27" s="243"/>
      <c r="O27" s="87" t="s">
        <v>201</v>
      </c>
      <c r="T27" s="16"/>
      <c r="U27" s="16"/>
      <c r="V27" s="16"/>
      <c r="W27" s="16"/>
      <c r="X27" s="16"/>
      <c r="Y27" s="16"/>
      <c r="Z27" s="16"/>
      <c r="AA27" s="16"/>
      <c r="AB27" s="16"/>
      <c r="AC27" s="16"/>
      <c r="AD27" s="55" t="str">
        <f>IF(C26&gt;=13,2,AD28)</f>
        <v>非該当</v>
      </c>
      <c r="AE27" s="55"/>
      <c r="AF27" s="55"/>
      <c r="AG27" s="55"/>
      <c r="AH27" s="55"/>
      <c r="AI27" s="55"/>
      <c r="AJ27" s="55"/>
      <c r="AK27" s="55"/>
    </row>
    <row r="28" spans="1:37" ht="37.15" customHeight="1">
      <c r="A28" s="130" t="s">
        <v>26</v>
      </c>
      <c r="B28" s="131"/>
      <c r="C28" s="132">
        <f>C27-K27</f>
        <v>0</v>
      </c>
      <c r="D28" s="132"/>
      <c r="E28" s="132"/>
      <c r="F28" s="132"/>
      <c r="G28" s="130" t="s">
        <v>56</v>
      </c>
      <c r="H28" s="131"/>
      <c r="I28" s="131"/>
      <c r="J28" s="131"/>
      <c r="K28" s="132">
        <f>MIN(L26,C28)</f>
        <v>0</v>
      </c>
      <c r="L28" s="132"/>
      <c r="M28" s="132"/>
      <c r="N28" s="132"/>
      <c r="AD28" s="55" t="str">
        <f>IF(C26&gt;=5,1,"非該当")</f>
        <v>非該当</v>
      </c>
      <c r="AE28" s="55"/>
      <c r="AF28" s="55"/>
      <c r="AG28" s="55"/>
      <c r="AH28" s="55"/>
      <c r="AI28" s="55"/>
      <c r="AJ28" s="55"/>
      <c r="AK28" s="55"/>
    </row>
    <row r="29" spans="1:37" ht="9" customHeight="1"/>
    <row r="30" spans="1:37" ht="19.899999999999999" customHeight="1">
      <c r="A30" s="122" t="s">
        <v>33</v>
      </c>
      <c r="B30" s="122"/>
      <c r="C30" s="122"/>
      <c r="D30" s="122"/>
      <c r="E30" s="122"/>
      <c r="F30" s="122"/>
      <c r="G30" s="122"/>
      <c r="H30" s="122"/>
      <c r="I30" s="122"/>
      <c r="J30" s="122"/>
      <c r="K30" s="122"/>
      <c r="L30" s="122"/>
      <c r="M30" s="122"/>
      <c r="N30" s="122"/>
      <c r="T30" s="17"/>
      <c r="U30" s="17"/>
      <c r="V30" s="17"/>
      <c r="W30" s="17"/>
      <c r="X30" s="17"/>
      <c r="Y30" s="17"/>
      <c r="Z30" s="17"/>
      <c r="AA30" s="17"/>
      <c r="AB30" s="17"/>
      <c r="AC30" s="17"/>
    </row>
    <row r="31" spans="1:37" ht="19.899999999999999" customHeight="1">
      <c r="A31" s="122" t="s">
        <v>28</v>
      </c>
      <c r="B31" s="122"/>
      <c r="C31" s="122"/>
      <c r="D31" s="122"/>
      <c r="E31" s="122"/>
      <c r="F31" s="122"/>
      <c r="G31" s="122"/>
      <c r="H31" s="122"/>
      <c r="I31" s="122"/>
      <c r="J31" s="122"/>
      <c r="K31" s="122"/>
      <c r="L31" s="122"/>
      <c r="M31" s="122"/>
      <c r="N31" s="122"/>
      <c r="T31" s="17"/>
      <c r="U31" s="17"/>
      <c r="V31" s="17"/>
      <c r="W31" s="17"/>
      <c r="X31" s="17"/>
      <c r="Y31" s="17"/>
      <c r="Z31" s="17"/>
      <c r="AA31" s="17"/>
      <c r="AB31" s="17"/>
      <c r="AC31" s="17"/>
    </row>
    <row r="32" spans="1:37" ht="19.899999999999999" customHeight="1">
      <c r="A32" s="122" t="s">
        <v>80</v>
      </c>
      <c r="B32" s="122"/>
      <c r="C32" s="122"/>
      <c r="D32" s="122"/>
      <c r="E32" s="122"/>
      <c r="F32" s="122"/>
      <c r="G32" s="122"/>
      <c r="H32" s="122"/>
      <c r="I32" s="122"/>
      <c r="J32" s="122"/>
      <c r="K32" s="122"/>
      <c r="L32" s="122"/>
      <c r="M32" s="122"/>
      <c r="N32" s="122"/>
      <c r="T32" s="17"/>
      <c r="U32" s="17"/>
      <c r="V32" s="17"/>
      <c r="W32" s="17"/>
      <c r="X32" s="17"/>
      <c r="Y32" s="17"/>
      <c r="Z32" s="17"/>
      <c r="AA32" s="17"/>
      <c r="AB32" s="17"/>
      <c r="AC32" s="17"/>
    </row>
    <row r="33" spans="1:29" ht="19.899999999999999" customHeight="1">
      <c r="A33" s="122" t="s">
        <v>29</v>
      </c>
      <c r="B33" s="122"/>
      <c r="C33" s="122"/>
      <c r="D33" s="122"/>
      <c r="E33" s="122"/>
      <c r="F33" s="122"/>
      <c r="G33" s="122"/>
      <c r="H33" s="122"/>
      <c r="I33" s="122"/>
      <c r="J33" s="122"/>
      <c r="K33" s="122"/>
      <c r="L33" s="122"/>
      <c r="M33" s="122"/>
      <c r="N33" s="122"/>
      <c r="T33" s="17"/>
      <c r="U33" s="17"/>
      <c r="V33" s="17"/>
      <c r="W33" s="17"/>
      <c r="X33" s="17"/>
      <c r="Y33" s="17"/>
      <c r="Z33" s="17"/>
      <c r="AA33" s="17"/>
      <c r="AB33" s="17"/>
      <c r="AC33" s="17"/>
    </row>
    <row r="35" spans="1:29" ht="34.15" customHeight="1">
      <c r="J35" s="2" t="s">
        <v>212</v>
      </c>
      <c r="K35" s="228">
        <f>K28-H17</f>
        <v>0</v>
      </c>
      <c r="L35" s="228"/>
      <c r="M35" s="228"/>
      <c r="N35" s="228"/>
    </row>
  </sheetData>
  <sheetProtection selectLockedCells="1"/>
  <mergeCells count="44">
    <mergeCell ref="A30:N30"/>
    <mergeCell ref="A31:N31"/>
    <mergeCell ref="C26:D26"/>
    <mergeCell ref="E26:G26"/>
    <mergeCell ref="H26:I26"/>
    <mergeCell ref="J26:K26"/>
    <mergeCell ref="L26:N26"/>
    <mergeCell ref="A28:B28"/>
    <mergeCell ref="C28:F28"/>
    <mergeCell ref="G28:J28"/>
    <mergeCell ref="K28:N28"/>
    <mergeCell ref="A26:B26"/>
    <mergeCell ref="H14:N14"/>
    <mergeCell ref="E14:G14"/>
    <mergeCell ref="B15:D15"/>
    <mergeCell ref="E15:G15"/>
    <mergeCell ref="A27:B27"/>
    <mergeCell ref="C27:G27"/>
    <mergeCell ref="H27:J27"/>
    <mergeCell ref="K27:N27"/>
    <mergeCell ref="A17:G17"/>
    <mergeCell ref="H17:N17"/>
    <mergeCell ref="A25:B25"/>
    <mergeCell ref="C25:D25"/>
    <mergeCell ref="E25:G25"/>
    <mergeCell ref="H25:I25"/>
    <mergeCell ref="J25:L25"/>
    <mergeCell ref="M25:N25"/>
    <mergeCell ref="K35:N35"/>
    <mergeCell ref="A4:N4"/>
    <mergeCell ref="K6:N6"/>
    <mergeCell ref="F9:G9"/>
    <mergeCell ref="H9:N9"/>
    <mergeCell ref="F10:G10"/>
    <mergeCell ref="H10:N10"/>
    <mergeCell ref="F11:G11"/>
    <mergeCell ref="H11:N11"/>
    <mergeCell ref="H15:L15"/>
    <mergeCell ref="B16:D16"/>
    <mergeCell ref="E16:G16"/>
    <mergeCell ref="H16:N16"/>
    <mergeCell ref="A32:N32"/>
    <mergeCell ref="A33:N33"/>
    <mergeCell ref="B14:D14"/>
  </mergeCells>
  <phoneticPr fontId="1"/>
  <dataValidations count="7">
    <dataValidation type="whole" imeMode="off" allowBlank="1" showInputMessage="1" showErrorMessage="1" sqref="B20:M23" xr:uid="{663DC5B6-1E85-4A2C-9C1A-C3B1C4EC314D}">
      <formula1>0</formula1>
      <formula2>50</formula2>
    </dataValidation>
    <dataValidation type="whole" imeMode="off" allowBlank="1" showInputMessage="1" showErrorMessage="1" sqref="B15" xr:uid="{A87617E6-B420-413E-B572-2DA0C5BF9F07}">
      <formula1>8</formula1>
      <formula2>20</formula2>
    </dataValidation>
    <dataValidation imeMode="off" allowBlank="1" showInputMessage="1" showErrorMessage="1" sqref="C27:G27 K27:N27 B14:D14 M15 H17:N17" xr:uid="{C764539F-7619-490C-9BFC-AEB9A8D97244}"/>
    <dataValidation type="whole" imeMode="off" allowBlank="1" showInputMessage="1" showErrorMessage="1" sqref="H25:I25" xr:uid="{6C75FDAC-C8C6-4F6A-9685-1EC37C4524A3}">
      <formula1>0</formula1>
      <formula2>12</formula2>
    </dataValidation>
    <dataValidation type="list" imeMode="disabled" allowBlank="1" showInputMessage="1" showErrorMessage="1" sqref="C25:D25" xr:uid="{44912A4D-354D-4502-ADCF-27C869DB5F4A}">
      <formula1>"スポーツ,文化"</formula1>
    </dataValidation>
    <dataValidation imeMode="off" operator="greaterThanOrEqual" allowBlank="1" showInputMessage="1" showErrorMessage="1" sqref="B16" xr:uid="{E1F2A447-7CDA-496F-986C-141B44196694}"/>
    <dataValidation type="date" imeMode="off" operator="greaterThanOrEqual" allowBlank="1" showInputMessage="1" showErrorMessage="1" sqref="K6:N6" xr:uid="{066CFE41-DE96-4CCA-808F-40362BC44C22}">
      <formula1>46204</formula1>
    </dataValidation>
  </dataValidations>
  <pageMargins left="0.7" right="0.56000000000000005" top="0.75" bottom="0.75" header="0.3" footer="0.3"/>
  <pageSetup paperSize="9" scale="91"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C88F-29FA-4C3E-A59A-CC181462BB8E}">
  <sheetPr codeName="Sheet9">
    <tabColor rgb="FFFFFF00"/>
  </sheetPr>
  <dimension ref="A1:N41"/>
  <sheetViews>
    <sheetView view="pageBreakPreview" zoomScale="99" zoomScaleNormal="100" zoomScaleSheetLayoutView="99" workbookViewId="0">
      <selection activeCell="AD26" sqref="AD26"/>
    </sheetView>
  </sheetViews>
  <sheetFormatPr defaultColWidth="8.75" defaultRowHeight="13.5"/>
  <cols>
    <col min="1" max="1" width="5.25" style="23" customWidth="1"/>
    <col min="2" max="2" width="9.625" style="23" customWidth="1"/>
    <col min="3" max="3" width="18.875" style="23" customWidth="1"/>
    <col min="4" max="4" width="19.375" style="23" customWidth="1"/>
    <col min="5" max="5" width="19.75" style="23" customWidth="1"/>
    <col min="6" max="6" width="10.25" style="24" customWidth="1"/>
    <col min="7" max="8" width="8.75" style="23"/>
    <col min="9" max="9" width="11.25" style="23" customWidth="1"/>
    <col min="10" max="16384" width="8.75" style="23"/>
  </cols>
  <sheetData>
    <row r="1" spans="1:14" ht="18.75">
      <c r="C1" s="35">
        <f>①交付申請書!B15</f>
        <v>8</v>
      </c>
      <c r="D1" s="39" t="s">
        <v>119</v>
      </c>
      <c r="F1" s="34"/>
    </row>
    <row r="2" spans="1:14" ht="18.600000000000001" customHeight="1"/>
    <row r="3" spans="1:14" ht="26.45" customHeight="1">
      <c r="D3" s="26" t="s">
        <v>74</v>
      </c>
      <c r="E3" s="277">
        <f>①交付申請書!H10</f>
        <v>0</v>
      </c>
      <c r="F3" s="278"/>
    </row>
    <row r="4" spans="1:14" ht="9.6" customHeight="1" thickBot="1"/>
    <row r="5" spans="1:14" s="26" customFormat="1" ht="20.45" customHeight="1">
      <c r="A5" s="252" t="s">
        <v>58</v>
      </c>
      <c r="B5" s="253"/>
      <c r="C5" s="279" t="s">
        <v>59</v>
      </c>
      <c r="D5" s="280"/>
      <c r="E5" s="253"/>
      <c r="F5" s="25" t="s">
        <v>60</v>
      </c>
    </row>
    <row r="6" spans="1:14" ht="20.45" customHeight="1">
      <c r="A6" s="247" t="s">
        <v>126</v>
      </c>
      <c r="B6" s="274" t="s">
        <v>125</v>
      </c>
      <c r="C6" s="281"/>
      <c r="D6" s="282"/>
      <c r="E6" s="283"/>
      <c r="F6" s="30"/>
    </row>
    <row r="7" spans="1:14" ht="20.45" customHeight="1">
      <c r="A7" s="247"/>
      <c r="B7" s="275"/>
      <c r="C7" s="257"/>
      <c r="D7" s="258"/>
      <c r="E7" s="259"/>
      <c r="F7" s="31"/>
    </row>
    <row r="8" spans="1:14" ht="20.45" customHeight="1">
      <c r="A8" s="247"/>
      <c r="B8" s="275"/>
      <c r="C8" s="257"/>
      <c r="D8" s="258"/>
      <c r="E8" s="259"/>
      <c r="F8" s="31"/>
    </row>
    <row r="9" spans="1:14" ht="20.45" customHeight="1">
      <c r="A9" s="247"/>
      <c r="B9" s="275"/>
      <c r="C9" s="262"/>
      <c r="D9" s="263"/>
      <c r="E9" s="264"/>
      <c r="F9" s="46"/>
    </row>
    <row r="10" spans="1:14" ht="20.45" customHeight="1">
      <c r="A10" s="247"/>
      <c r="B10" s="276"/>
      <c r="C10" s="284" t="s">
        <v>132</v>
      </c>
      <c r="D10" s="285"/>
      <c r="E10" s="286"/>
      <c r="F10" s="53">
        <f>SUM(F6:F9)</f>
        <v>0</v>
      </c>
      <c r="G10" s="23" t="s">
        <v>143</v>
      </c>
    </row>
    <row r="11" spans="1:14" ht="20.45" customHeight="1">
      <c r="A11" s="247"/>
      <c r="B11" s="275" t="s">
        <v>124</v>
      </c>
      <c r="C11" s="268"/>
      <c r="D11" s="269"/>
      <c r="E11" s="270"/>
      <c r="F11" s="45"/>
    </row>
    <row r="12" spans="1:14" ht="20.45" customHeight="1">
      <c r="A12" s="247"/>
      <c r="B12" s="275"/>
      <c r="C12" s="257"/>
      <c r="D12" s="258"/>
      <c r="E12" s="259"/>
      <c r="F12" s="45"/>
    </row>
    <row r="13" spans="1:14" ht="20.45" customHeight="1">
      <c r="A13" s="247"/>
      <c r="B13" s="275"/>
      <c r="C13" s="257"/>
      <c r="D13" s="258"/>
      <c r="E13" s="259"/>
      <c r="F13" s="45"/>
    </row>
    <row r="14" spans="1:14" ht="20.45" customHeight="1">
      <c r="A14" s="247"/>
      <c r="B14" s="275"/>
      <c r="C14" s="262"/>
      <c r="D14" s="263"/>
      <c r="E14" s="264"/>
      <c r="F14" s="31"/>
      <c r="H14" s="287" t="s">
        <v>150</v>
      </c>
      <c r="I14" s="287"/>
      <c r="J14" s="287"/>
      <c r="K14" s="287"/>
      <c r="L14" s="287"/>
      <c r="M14" s="287"/>
      <c r="N14" s="287"/>
    </row>
    <row r="15" spans="1:14" ht="20.45" customHeight="1">
      <c r="A15" s="247"/>
      <c r="B15" s="275"/>
      <c r="C15" s="288" t="s">
        <v>141</v>
      </c>
      <c r="D15" s="289"/>
      <c r="E15" s="290"/>
      <c r="F15" s="53">
        <f>SUM(F11:F14)</f>
        <v>0</v>
      </c>
      <c r="H15" s="287"/>
      <c r="I15" s="287"/>
      <c r="J15" s="287"/>
      <c r="K15" s="287"/>
      <c r="L15" s="287"/>
      <c r="M15" s="287"/>
      <c r="N15" s="287"/>
    </row>
    <row r="16" spans="1:14" ht="20.45" customHeight="1" thickBot="1">
      <c r="A16" s="248"/>
      <c r="B16" s="294"/>
      <c r="C16" s="291" t="s">
        <v>133</v>
      </c>
      <c r="D16" s="292"/>
      <c r="E16" s="293"/>
      <c r="F16" s="27">
        <f>F10+F15</f>
        <v>0</v>
      </c>
      <c r="H16" s="287"/>
      <c r="I16" s="287"/>
      <c r="J16" s="287"/>
      <c r="K16" s="287"/>
      <c r="L16" s="287"/>
      <c r="M16" s="287"/>
      <c r="N16" s="287"/>
    </row>
    <row r="17" spans="1:14" ht="20.45" customHeight="1">
      <c r="A17" s="249" t="s">
        <v>61</v>
      </c>
      <c r="B17" s="250"/>
      <c r="C17" s="271"/>
      <c r="D17" s="272"/>
      <c r="E17" s="273"/>
      <c r="F17" s="33"/>
      <c r="H17" s="287"/>
      <c r="I17" s="287"/>
      <c r="J17" s="287"/>
      <c r="K17" s="287"/>
      <c r="L17" s="287"/>
      <c r="M17" s="287"/>
      <c r="N17" s="287"/>
    </row>
    <row r="18" spans="1:14" ht="20.45" customHeight="1">
      <c r="A18" s="247"/>
      <c r="B18" s="251"/>
      <c r="C18" s="260"/>
      <c r="D18" s="261"/>
      <c r="E18" s="259"/>
      <c r="F18" s="31"/>
    </row>
    <row r="19" spans="1:14" ht="20.45" customHeight="1">
      <c r="A19" s="247"/>
      <c r="B19" s="251"/>
      <c r="C19" s="260"/>
      <c r="D19" s="261"/>
      <c r="E19" s="259"/>
      <c r="F19" s="31"/>
    </row>
    <row r="20" spans="1:14" ht="20.45" customHeight="1">
      <c r="A20" s="247"/>
      <c r="B20" s="251"/>
      <c r="C20" s="260"/>
      <c r="D20" s="261"/>
      <c r="E20" s="259"/>
      <c r="F20" s="31"/>
    </row>
    <row r="21" spans="1:14" ht="20.45" customHeight="1">
      <c r="A21" s="247"/>
      <c r="B21" s="251"/>
      <c r="C21" s="260"/>
      <c r="D21" s="261"/>
      <c r="E21" s="259"/>
      <c r="F21" s="31"/>
    </row>
    <row r="22" spans="1:14" ht="20.45" customHeight="1">
      <c r="A22" s="247"/>
      <c r="B22" s="251"/>
      <c r="C22" s="260"/>
      <c r="D22" s="261"/>
      <c r="E22" s="259"/>
      <c r="F22" s="31"/>
    </row>
    <row r="23" spans="1:14" ht="20.45" customHeight="1">
      <c r="A23" s="247"/>
      <c r="B23" s="251"/>
      <c r="C23" s="260"/>
      <c r="D23" s="261"/>
      <c r="E23" s="259"/>
      <c r="F23" s="31"/>
    </row>
    <row r="24" spans="1:14" ht="20.45" customHeight="1">
      <c r="A24" s="247"/>
      <c r="B24" s="251"/>
      <c r="C24" s="260"/>
      <c r="D24" s="261"/>
      <c r="E24" s="259"/>
      <c r="F24" s="31"/>
    </row>
    <row r="25" spans="1:14" ht="20.45" customHeight="1">
      <c r="A25" s="247"/>
      <c r="B25" s="251"/>
      <c r="C25" s="260"/>
      <c r="D25" s="261"/>
      <c r="E25" s="259"/>
      <c r="F25" s="31"/>
    </row>
    <row r="26" spans="1:14" ht="20.45" customHeight="1">
      <c r="A26" s="247"/>
      <c r="B26" s="251"/>
      <c r="C26" s="257"/>
      <c r="D26" s="258"/>
      <c r="E26" s="259"/>
      <c r="F26" s="31"/>
    </row>
    <row r="27" spans="1:14" ht="20.45" customHeight="1">
      <c r="A27" s="247"/>
      <c r="B27" s="251"/>
      <c r="C27" s="257"/>
      <c r="D27" s="258"/>
      <c r="E27" s="259"/>
      <c r="F27" s="31"/>
    </row>
    <row r="28" spans="1:14" ht="20.45" customHeight="1">
      <c r="A28" s="247"/>
      <c r="B28" s="251"/>
      <c r="C28" s="257"/>
      <c r="D28" s="258"/>
      <c r="E28" s="259"/>
      <c r="F28" s="31"/>
    </row>
    <row r="29" spans="1:14" ht="20.45" customHeight="1">
      <c r="A29" s="247"/>
      <c r="B29" s="251"/>
      <c r="C29" s="257"/>
      <c r="D29" s="258"/>
      <c r="E29" s="259"/>
      <c r="F29" s="31"/>
    </row>
    <row r="30" spans="1:14" ht="20.45" customHeight="1">
      <c r="A30" s="247"/>
      <c r="B30" s="251"/>
      <c r="C30" s="257"/>
      <c r="D30" s="258"/>
      <c r="E30" s="259"/>
      <c r="F30" s="31"/>
    </row>
    <row r="31" spans="1:14" ht="20.45" customHeight="1">
      <c r="A31" s="247"/>
      <c r="B31" s="251"/>
      <c r="C31" s="260"/>
      <c r="D31" s="261"/>
      <c r="E31" s="259"/>
      <c r="F31" s="31"/>
    </row>
    <row r="32" spans="1:14" ht="20.45" customHeight="1">
      <c r="A32" s="247"/>
      <c r="B32" s="251"/>
      <c r="C32" s="260"/>
      <c r="D32" s="261"/>
      <c r="E32" s="259"/>
      <c r="F32" s="31"/>
    </row>
    <row r="33" spans="1:7" ht="20.45" customHeight="1">
      <c r="A33" s="247"/>
      <c r="B33" s="251"/>
      <c r="C33" s="260"/>
      <c r="D33" s="261"/>
      <c r="E33" s="259"/>
      <c r="F33" s="31"/>
    </row>
    <row r="34" spans="1:7" ht="20.45" customHeight="1">
      <c r="A34" s="247"/>
      <c r="B34" s="251"/>
      <c r="C34" s="260"/>
      <c r="D34" s="261"/>
      <c r="E34" s="259"/>
      <c r="F34" s="31"/>
    </row>
    <row r="35" spans="1:7" ht="20.45" customHeight="1">
      <c r="A35" s="247"/>
      <c r="B35" s="251"/>
      <c r="C35" s="257"/>
      <c r="D35" s="258"/>
      <c r="E35" s="259"/>
      <c r="F35" s="31"/>
    </row>
    <row r="36" spans="1:7" ht="20.45" customHeight="1">
      <c r="A36" s="247"/>
      <c r="B36" s="251"/>
      <c r="C36" s="257"/>
      <c r="D36" s="258"/>
      <c r="E36" s="259"/>
      <c r="F36" s="31"/>
    </row>
    <row r="37" spans="1:7" ht="20.45" customHeight="1">
      <c r="A37" s="247"/>
      <c r="B37" s="251"/>
      <c r="C37" s="257"/>
      <c r="D37" s="258"/>
      <c r="E37" s="259"/>
      <c r="F37" s="31"/>
    </row>
    <row r="38" spans="1:7" ht="20.45" customHeight="1">
      <c r="A38" s="247"/>
      <c r="B38" s="251"/>
      <c r="C38" s="262"/>
      <c r="D38" s="263"/>
      <c r="E38" s="264"/>
      <c r="F38" s="32"/>
    </row>
    <row r="39" spans="1:7" ht="20.45" customHeight="1" thickBot="1">
      <c r="A39" s="247"/>
      <c r="B39" s="251"/>
      <c r="C39" s="265" t="s">
        <v>62</v>
      </c>
      <c r="D39" s="266"/>
      <c r="E39" s="267"/>
      <c r="F39" s="47">
        <f>SUM(F17:F38)</f>
        <v>0</v>
      </c>
      <c r="G39" s="23" t="s">
        <v>144</v>
      </c>
    </row>
    <row r="40" spans="1:7" ht="22.9" customHeight="1" thickBot="1">
      <c r="A40" s="254" t="s">
        <v>135</v>
      </c>
      <c r="B40" s="255"/>
      <c r="C40" s="255"/>
      <c r="D40" s="255"/>
      <c r="E40" s="256"/>
      <c r="F40" s="28">
        <f>F39-F10</f>
        <v>0</v>
      </c>
    </row>
    <row r="41" spans="1:7" ht="22.9" customHeight="1" thickBot="1">
      <c r="A41" s="254" t="s">
        <v>136</v>
      </c>
      <c r="B41" s="255"/>
      <c r="C41" s="255"/>
      <c r="D41" s="255"/>
      <c r="E41" s="256"/>
      <c r="F41" s="28">
        <f>F16-F39</f>
        <v>0</v>
      </c>
    </row>
  </sheetData>
  <mergeCells count="44">
    <mergeCell ref="H14:N17"/>
    <mergeCell ref="C14:E14"/>
    <mergeCell ref="C15:E15"/>
    <mergeCell ref="C16:E16"/>
    <mergeCell ref="B11:B16"/>
    <mergeCell ref="B6:B10"/>
    <mergeCell ref="C9:E9"/>
    <mergeCell ref="E3:F3"/>
    <mergeCell ref="C5:E5"/>
    <mergeCell ref="C6:E6"/>
    <mergeCell ref="C7:E7"/>
    <mergeCell ref="C10:E10"/>
    <mergeCell ref="A41:E41"/>
    <mergeCell ref="C34:E34"/>
    <mergeCell ref="C17:E17"/>
    <mergeCell ref="C18:E18"/>
    <mergeCell ref="C19:E19"/>
    <mergeCell ref="C20:E20"/>
    <mergeCell ref="C21:E21"/>
    <mergeCell ref="C25:E25"/>
    <mergeCell ref="C26:E26"/>
    <mergeCell ref="C27:E27"/>
    <mergeCell ref="C35:E35"/>
    <mergeCell ref="C28:E28"/>
    <mergeCell ref="C29:E29"/>
    <mergeCell ref="C30:E30"/>
    <mergeCell ref="C31:E31"/>
    <mergeCell ref="C32:E32"/>
    <mergeCell ref="A6:A16"/>
    <mergeCell ref="A17:B39"/>
    <mergeCell ref="A5:B5"/>
    <mergeCell ref="A40:E40"/>
    <mergeCell ref="C8:E8"/>
    <mergeCell ref="C12:E12"/>
    <mergeCell ref="C13:E13"/>
    <mergeCell ref="C22:E22"/>
    <mergeCell ref="C23:E23"/>
    <mergeCell ref="C24:E24"/>
    <mergeCell ref="C36:E36"/>
    <mergeCell ref="C37:E37"/>
    <mergeCell ref="C38:E38"/>
    <mergeCell ref="C39:E39"/>
    <mergeCell ref="C33:E33"/>
    <mergeCell ref="C11:E11"/>
  </mergeCells>
  <phoneticPr fontId="1"/>
  <dataValidations count="2">
    <dataValidation imeMode="on" allowBlank="1" showInputMessage="1" showErrorMessage="1" sqref="C6:E38" xr:uid="{F660D0E4-1BF0-40C8-8DCE-B6403DB08558}"/>
    <dataValidation imeMode="off" allowBlank="1" showInputMessage="1" showErrorMessage="1" sqref="F6:F41" xr:uid="{D4B630F8-1B80-4722-A484-782394A2C9D9}"/>
  </dataValidations>
  <pageMargins left="0.7" right="0.47" top="0.67" bottom="0.5" header="0.3" footer="0.3"/>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12</vt:i4>
      </vt:variant>
    </vt:vector>
  </HeadingPairs>
  <TitlesOfParts>
    <vt:vector size="28" baseType="lpstr">
      <vt:lpstr>概要</vt:lpstr>
      <vt:lpstr>①交付申請書</vt:lpstr>
      <vt:lpstr>【記載例】申請書</vt:lpstr>
      <vt:lpstr>②事業計画書</vt:lpstr>
      <vt:lpstr>【記載例】事業計画書 </vt:lpstr>
      <vt:lpstr>③請求書</vt:lpstr>
      <vt:lpstr>④申出書</vt:lpstr>
      <vt:lpstr>⑤実績報告書</vt:lpstr>
      <vt:lpstr>⑥収支予算書</vt:lpstr>
      <vt:lpstr>⑦収支決算書</vt:lpstr>
      <vt:lpstr>【記載例】収支予算書・決算書</vt:lpstr>
      <vt:lpstr>⑧会員名簿</vt:lpstr>
      <vt:lpstr>⑨誓約書</vt:lpstr>
      <vt:lpstr>Sheet1</vt:lpstr>
      <vt:lpstr>交付決定通知</vt:lpstr>
      <vt:lpstr>確定通知</vt:lpstr>
      <vt:lpstr>'【記載例】事業計画書 '!Print_Area</vt:lpstr>
      <vt:lpstr>【記載例】収支予算書・決算書!Print_Area</vt:lpstr>
      <vt:lpstr>【記載例】申請書!Print_Area</vt:lpstr>
      <vt:lpstr>①交付申請書!Print_Area</vt:lpstr>
      <vt:lpstr>②事業計画書!Print_Area</vt:lpstr>
      <vt:lpstr>③請求書!Print_Area</vt:lpstr>
      <vt:lpstr>④申出書!Print_Area</vt:lpstr>
      <vt:lpstr>⑤実績報告書!Print_Area</vt:lpstr>
      <vt:lpstr>⑥収支予算書!Print_Area</vt:lpstr>
      <vt:lpstr>⑦収支決算書!Print_Area</vt:lpstr>
      <vt:lpstr>確定通知!Print_Area</vt:lpstr>
      <vt:lpstr>交付決定通知!Print_Area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 克史</dc:creator>
  <cp:lastModifiedBy>臼井 政嗣</cp:lastModifiedBy>
  <cp:lastPrinted>2026-07-28T05:39:51Z</cp:lastPrinted>
  <dcterms:created xsi:type="dcterms:W3CDTF">2026-03-26T02:05:53Z</dcterms:created>
  <dcterms:modified xsi:type="dcterms:W3CDTF">2026-07-28T07:03:45Z</dcterms:modified>
</cp:coreProperties>
</file>