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8年度\02_HP掲載データ\ⅩⅤ　教育及び文化\施行\"/>
    </mc:Choice>
  </mc:AlternateContent>
  <xr:revisionPtr revIDLastSave="0" documentId="13_ncr:1_{FB7EA824-ABC3-4254-97DE-DC633AD59A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" sheetId="5" r:id="rId1"/>
    <sheet name="R6" sheetId="4" r:id="rId2"/>
    <sheet name="R5" sheetId="1" r:id="rId3"/>
    <sheet name="R4" sheetId="3" r:id="rId4"/>
    <sheet name="R3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" l="1"/>
  <c r="F26" i="5"/>
  <c r="B26" i="5"/>
  <c r="P26" i="5" s="1"/>
  <c r="G25" i="5"/>
  <c r="F25" i="5"/>
  <c r="B25" i="5"/>
  <c r="P25" i="5" s="1"/>
  <c r="G24" i="5"/>
  <c r="F24" i="5"/>
  <c r="B24" i="5"/>
  <c r="P24" i="5" s="1"/>
  <c r="G23" i="5"/>
  <c r="F23" i="5"/>
  <c r="B23" i="5"/>
  <c r="P23" i="5" s="1"/>
  <c r="G22" i="5"/>
  <c r="F22" i="5"/>
  <c r="B22" i="5"/>
  <c r="P22" i="5" s="1"/>
  <c r="G21" i="5"/>
  <c r="F21" i="5"/>
  <c r="B21" i="5"/>
  <c r="P21" i="5" s="1"/>
  <c r="G20" i="5"/>
  <c r="F20" i="5"/>
  <c r="B20" i="5"/>
  <c r="P20" i="5" s="1"/>
  <c r="G19" i="5"/>
  <c r="F19" i="5"/>
  <c r="B19" i="5"/>
  <c r="P19" i="5" s="1"/>
  <c r="G18" i="5"/>
  <c r="F18" i="5"/>
  <c r="B18" i="5"/>
  <c r="P18" i="5" s="1"/>
  <c r="G17" i="5"/>
  <c r="F17" i="5"/>
  <c r="B17" i="5"/>
  <c r="P17" i="5" s="1"/>
  <c r="G16" i="5"/>
  <c r="F16" i="5"/>
  <c r="B16" i="5"/>
  <c r="P16" i="5" s="1"/>
  <c r="G15" i="5"/>
  <c r="G13" i="5" s="1"/>
  <c r="F15" i="5"/>
  <c r="F13" i="5" s="1"/>
  <c r="B15" i="5"/>
  <c r="P15" i="5" s="1"/>
  <c r="O13" i="5"/>
  <c r="N13" i="5"/>
  <c r="M13" i="5"/>
  <c r="L13" i="5"/>
  <c r="K13" i="5"/>
  <c r="J13" i="5"/>
  <c r="I13" i="5"/>
  <c r="H13" i="5"/>
  <c r="E13" i="5"/>
  <c r="D13" i="5"/>
  <c r="C13" i="5"/>
  <c r="N12" i="1"/>
  <c r="B13" i="5" l="1"/>
  <c r="P13" i="5" s="1"/>
  <c r="G25" i="4"/>
  <c r="C25" i="4"/>
  <c r="G24" i="4"/>
  <c r="C24" i="4"/>
  <c r="G23" i="4"/>
  <c r="C23" i="4"/>
  <c r="G22" i="4"/>
  <c r="C22" i="4"/>
  <c r="G21" i="4"/>
  <c r="C21" i="4"/>
  <c r="G20" i="4"/>
  <c r="C20" i="4"/>
  <c r="G19" i="4"/>
  <c r="C19" i="4"/>
  <c r="G18" i="4"/>
  <c r="C18" i="4"/>
  <c r="G17" i="4"/>
  <c r="C17" i="4"/>
  <c r="G16" i="4"/>
  <c r="C16" i="4"/>
  <c r="G15" i="4"/>
  <c r="C15" i="4"/>
  <c r="G14" i="4"/>
  <c r="C14" i="4"/>
  <c r="O12" i="4"/>
  <c r="N12" i="4"/>
  <c r="M12" i="4"/>
  <c r="L12" i="4"/>
  <c r="K12" i="4"/>
  <c r="J12" i="4"/>
  <c r="I12" i="4"/>
  <c r="H12" i="4"/>
  <c r="F12" i="4"/>
  <c r="E12" i="4"/>
  <c r="D12" i="4"/>
  <c r="C20" i="1"/>
  <c r="G25" i="3"/>
  <c r="C25" i="3"/>
  <c r="B25" i="3"/>
  <c r="P25" i="3" s="1"/>
  <c r="G24" i="3"/>
  <c r="C24" i="3"/>
  <c r="B24" i="3" s="1"/>
  <c r="P24" i="3" s="1"/>
  <c r="G23" i="3"/>
  <c r="C23" i="3"/>
  <c r="B23" i="3"/>
  <c r="P23" i="3" s="1"/>
  <c r="G22" i="3"/>
  <c r="C22" i="3"/>
  <c r="B22" i="3" s="1"/>
  <c r="P22" i="3" s="1"/>
  <c r="G21" i="3"/>
  <c r="C21" i="3"/>
  <c r="G20" i="3"/>
  <c r="B20" i="3" s="1"/>
  <c r="P20" i="3" s="1"/>
  <c r="G19" i="3"/>
  <c r="C19" i="3"/>
  <c r="B19" i="3" s="1"/>
  <c r="P19" i="3" s="1"/>
  <c r="G18" i="3"/>
  <c r="C18" i="3"/>
  <c r="G17" i="3"/>
  <c r="C17" i="3"/>
  <c r="G16" i="3"/>
  <c r="C16" i="3"/>
  <c r="G15" i="3"/>
  <c r="C15" i="3"/>
  <c r="B15" i="3"/>
  <c r="P15" i="3" s="1"/>
  <c r="G14" i="3"/>
  <c r="C14" i="3"/>
  <c r="B14" i="3" s="1"/>
  <c r="P14" i="3" s="1"/>
  <c r="O12" i="3"/>
  <c r="N12" i="3"/>
  <c r="M12" i="3"/>
  <c r="L12" i="3"/>
  <c r="K12" i="3"/>
  <c r="J12" i="3"/>
  <c r="I12" i="3"/>
  <c r="H12" i="3"/>
  <c r="F12" i="3"/>
  <c r="E12" i="3"/>
  <c r="D12" i="3"/>
  <c r="B18" i="3" l="1"/>
  <c r="P18" i="3" s="1"/>
  <c r="B16" i="3"/>
  <c r="P16" i="3" s="1"/>
  <c r="B17" i="3"/>
  <c r="P17" i="3" s="1"/>
  <c r="B21" i="3"/>
  <c r="P21" i="3" s="1"/>
  <c r="B14" i="4"/>
  <c r="P14" i="4" s="1"/>
  <c r="B18" i="4"/>
  <c r="P18" i="4" s="1"/>
  <c r="B16" i="4"/>
  <c r="P16" i="4" s="1"/>
  <c r="B22" i="4"/>
  <c r="P22" i="4" s="1"/>
  <c r="B20" i="4"/>
  <c r="P20" i="4" s="1"/>
  <c r="B17" i="4"/>
  <c r="P17" i="4" s="1"/>
  <c r="B24" i="4"/>
  <c r="P24" i="4" s="1"/>
  <c r="B19" i="4"/>
  <c r="P19" i="4" s="1"/>
  <c r="B21" i="4"/>
  <c r="P21" i="4" s="1"/>
  <c r="B25" i="4"/>
  <c r="P25" i="4" s="1"/>
  <c r="B23" i="4"/>
  <c r="P23" i="4" s="1"/>
  <c r="C12" i="4"/>
  <c r="G12" i="4"/>
  <c r="B15" i="4"/>
  <c r="P15" i="4" s="1"/>
  <c r="C12" i="3"/>
  <c r="G12" i="3"/>
  <c r="B12" i="3"/>
  <c r="P12" i="3" s="1"/>
  <c r="B12" i="4" l="1"/>
  <c r="P12" i="4" s="1"/>
  <c r="G25" i="2"/>
  <c r="C25" i="2"/>
  <c r="G24" i="2"/>
  <c r="C24" i="2"/>
  <c r="B24" i="2" s="1"/>
  <c r="P24" i="2" s="1"/>
  <c r="G23" i="2"/>
  <c r="C23" i="2"/>
  <c r="B23" i="2" s="1"/>
  <c r="P23" i="2" s="1"/>
  <c r="G22" i="2"/>
  <c r="C22" i="2"/>
  <c r="G21" i="2"/>
  <c r="C21" i="2"/>
  <c r="G20" i="2"/>
  <c r="C20" i="2"/>
  <c r="B20" i="2" s="1"/>
  <c r="P20" i="2" s="1"/>
  <c r="G19" i="2"/>
  <c r="C19" i="2"/>
  <c r="G18" i="2"/>
  <c r="C18" i="2"/>
  <c r="G17" i="2"/>
  <c r="C17" i="2"/>
  <c r="B17" i="2" s="1"/>
  <c r="P17" i="2" s="1"/>
  <c r="G16" i="2"/>
  <c r="C16" i="2"/>
  <c r="G15" i="2"/>
  <c r="C15" i="2"/>
  <c r="G14" i="2"/>
  <c r="C14" i="2"/>
  <c r="B22" i="2" l="1"/>
  <c r="P22" i="2" s="1"/>
  <c r="B14" i="2"/>
  <c r="P14" i="2" s="1"/>
  <c r="B18" i="2"/>
  <c r="P18" i="2" s="1"/>
  <c r="B25" i="2"/>
  <c r="P25" i="2" s="1"/>
  <c r="B16" i="2"/>
  <c r="P16" i="2" s="1"/>
  <c r="B15" i="2"/>
  <c r="B19" i="2"/>
  <c r="P19" i="2" s="1"/>
  <c r="B21" i="2"/>
  <c r="P21" i="2" s="1"/>
  <c r="C14" i="1"/>
  <c r="O12" i="1"/>
  <c r="M12" i="1"/>
  <c r="D12" i="1"/>
  <c r="E12" i="1"/>
  <c r="F12" i="1"/>
  <c r="H12" i="1"/>
  <c r="I12" i="1"/>
  <c r="J12" i="1"/>
  <c r="K12" i="1"/>
  <c r="L12" i="1"/>
  <c r="G25" i="1" l="1"/>
  <c r="C25" i="1"/>
  <c r="G24" i="1"/>
  <c r="C24" i="1"/>
  <c r="G23" i="1"/>
  <c r="C23" i="1"/>
  <c r="G22" i="1"/>
  <c r="C22" i="1"/>
  <c r="G21" i="1"/>
  <c r="C21" i="1"/>
  <c r="G20" i="1"/>
  <c r="G19" i="1"/>
  <c r="C19" i="1"/>
  <c r="G18" i="1"/>
  <c r="C18" i="1"/>
  <c r="G17" i="1"/>
  <c r="C17" i="1"/>
  <c r="G16" i="1"/>
  <c r="C16" i="1"/>
  <c r="G15" i="1"/>
  <c r="C15" i="1"/>
  <c r="G14" i="1"/>
  <c r="G12" i="1" l="1"/>
  <c r="C12" i="1"/>
  <c r="B14" i="1"/>
  <c r="P14" i="1" s="1"/>
  <c r="B25" i="1"/>
  <c r="P25" i="1" s="1"/>
  <c r="B15" i="1"/>
  <c r="B18" i="1"/>
  <c r="P18" i="1" s="1"/>
  <c r="B23" i="1"/>
  <c r="P23" i="1" s="1"/>
  <c r="B22" i="1"/>
  <c r="P22" i="1" s="1"/>
  <c r="B17" i="1"/>
  <c r="P17" i="1" s="1"/>
  <c r="B20" i="1"/>
  <c r="P20" i="1" s="1"/>
  <c r="B16" i="1"/>
  <c r="P16" i="1" s="1"/>
  <c r="B19" i="1"/>
  <c r="P19" i="1" s="1"/>
  <c r="B21" i="1"/>
  <c r="P21" i="1" s="1"/>
  <c r="B24" i="1"/>
  <c r="P24" i="1" s="1"/>
  <c r="B12" i="1" l="1"/>
  <c r="P12" i="1" s="1"/>
  <c r="P15" i="1"/>
</calcChain>
</file>

<file path=xl/sharedStrings.xml><?xml version="1.0" encoding="utf-8"?>
<sst xmlns="http://schemas.openxmlformats.org/spreadsheetml/2006/main" count="318" uniqueCount="84">
  <si>
    <t>市　　　民　　　会　　　館　  　の　　　利　　　用　　　状　　　況</t>
    <rPh sb="0" eb="1">
      <t>シ</t>
    </rPh>
    <rPh sb="4" eb="5">
      <t>タミ</t>
    </rPh>
    <rPh sb="8" eb="9">
      <t>カイ</t>
    </rPh>
    <rPh sb="12" eb="13">
      <t>カン</t>
    </rPh>
    <phoneticPr fontId="2"/>
  </si>
  <si>
    <t>（単位　　人、日）</t>
    <rPh sb="1" eb="3">
      <t>タンイ</t>
    </rPh>
    <rPh sb="5" eb="6">
      <t>ヒト</t>
    </rPh>
    <rPh sb="7" eb="8">
      <t>ニチ</t>
    </rPh>
    <phoneticPr fontId="2"/>
  </si>
  <si>
    <t>年　度　･　月</t>
    <rPh sb="0" eb="1">
      <t>トシ</t>
    </rPh>
    <rPh sb="2" eb="3">
      <t>タビ</t>
    </rPh>
    <rPh sb="6" eb="7">
      <t>ツキ</t>
    </rPh>
    <phoneticPr fontId="2"/>
  </si>
  <si>
    <t>総　　　数</t>
    <rPh sb="0" eb="1">
      <t>フサ</t>
    </rPh>
    <rPh sb="4" eb="5">
      <t>カズ</t>
    </rPh>
    <phoneticPr fontId="2"/>
  </si>
  <si>
    <t>文　　　　　　化　　　　　　ホ　　　　　　ー　　　　　　ル</t>
    <rPh sb="0" eb="1">
      <t>ブン</t>
    </rPh>
    <rPh sb="7" eb="8">
      <t>カ</t>
    </rPh>
    <phoneticPr fontId="2"/>
  </si>
  <si>
    <t>　　　　　市　　　　　　　民</t>
    <rPh sb="5" eb="6">
      <t>シ</t>
    </rPh>
    <rPh sb="13" eb="14">
      <t>ミン</t>
    </rPh>
    <phoneticPr fontId="2"/>
  </si>
  <si>
    <t xml:space="preserve">            体　　　　　　　育　　　　　　　館　　　　　</t>
    <rPh sb="12" eb="13">
      <t>カラダ</t>
    </rPh>
    <rPh sb="20" eb="21">
      <t>イク</t>
    </rPh>
    <rPh sb="28" eb="29">
      <t>ヤカタ</t>
    </rPh>
    <phoneticPr fontId="2"/>
  </si>
  <si>
    <t xml:space="preserve">中央公民館
</t>
    <rPh sb="0" eb="1">
      <t>ナカ</t>
    </rPh>
    <rPh sb="1" eb="2">
      <t>ヒサシ</t>
    </rPh>
    <rPh sb="2" eb="3">
      <t>オオヤケ</t>
    </rPh>
    <rPh sb="3" eb="4">
      <t>タミ</t>
    </rPh>
    <rPh sb="4" eb="5">
      <t>カン</t>
    </rPh>
    <phoneticPr fontId="2"/>
  </si>
  <si>
    <t>男女共同参画
推進センター</t>
    <rPh sb="0" eb="2">
      <t>ダンジョ</t>
    </rPh>
    <rPh sb="2" eb="4">
      <t>キョウドウ</t>
    </rPh>
    <rPh sb="4" eb="6">
      <t>サンカク</t>
    </rPh>
    <rPh sb="7" eb="9">
      <t>スイシン</t>
    </rPh>
    <phoneticPr fontId="2"/>
  </si>
  <si>
    <t>開　　館</t>
    <rPh sb="0" eb="1">
      <t>カイ</t>
    </rPh>
    <rPh sb="3" eb="4">
      <t>カン</t>
    </rPh>
    <phoneticPr fontId="2"/>
  </si>
  <si>
    <t>１日平均</t>
    <rPh sb="1" eb="2">
      <t>ニチ</t>
    </rPh>
    <rPh sb="2" eb="4">
      <t>ヘイキン</t>
    </rPh>
    <phoneticPr fontId="2"/>
  </si>
  <si>
    <t>年度・月</t>
    <rPh sb="0" eb="1">
      <t>トシ</t>
    </rPh>
    <rPh sb="1" eb="2">
      <t>ド</t>
    </rPh>
    <rPh sb="3" eb="4">
      <t>ツキ</t>
    </rPh>
    <phoneticPr fontId="2"/>
  </si>
  <si>
    <t>ホ　 ー　 ル        ( 催 し も の )</t>
    <rPh sb="17" eb="18">
      <t>モヨオ</t>
    </rPh>
    <phoneticPr fontId="2"/>
  </si>
  <si>
    <t>ト　 レ　ー　ニ  　ン　 グ 　室</t>
    <rPh sb="17" eb="18">
      <t>シツ</t>
    </rPh>
    <phoneticPr fontId="2"/>
  </si>
  <si>
    <t>軽　 ス 　ポ 　ー　 ツ 　室</t>
    <rPh sb="0" eb="1">
      <t>ケイ</t>
    </rPh>
    <rPh sb="15" eb="16">
      <t>シツ</t>
    </rPh>
    <phoneticPr fontId="2"/>
  </si>
  <si>
    <t>計</t>
    <rPh sb="0" eb="1">
      <t>ケイ</t>
    </rPh>
    <phoneticPr fontId="2"/>
  </si>
  <si>
    <t>展 示 ホ ー ル</t>
    <rPh sb="0" eb="1">
      <t>テン</t>
    </rPh>
    <rPh sb="2" eb="3">
      <t>シメ</t>
    </rPh>
    <phoneticPr fontId="2"/>
  </si>
  <si>
    <t>その他</t>
    <rPh sb="2" eb="3">
      <t>タ</t>
    </rPh>
    <phoneticPr fontId="2"/>
  </si>
  <si>
    <t>競　　技　　場</t>
    <rPh sb="0" eb="1">
      <t>セリ</t>
    </rPh>
    <rPh sb="3" eb="4">
      <t>ワザ</t>
    </rPh>
    <rPh sb="6" eb="7">
      <t>バ</t>
    </rPh>
    <phoneticPr fontId="2"/>
  </si>
  <si>
    <t>卓　球　室</t>
    <rPh sb="0" eb="1">
      <t>タク</t>
    </rPh>
    <rPh sb="2" eb="3">
      <t>タマ</t>
    </rPh>
    <rPh sb="4" eb="5">
      <t>シツ</t>
    </rPh>
    <phoneticPr fontId="2"/>
  </si>
  <si>
    <t>日　　数</t>
    <rPh sb="0" eb="1">
      <t>ヒ</t>
    </rPh>
    <rPh sb="3" eb="4">
      <t>カズ</t>
    </rPh>
    <phoneticPr fontId="2"/>
  </si>
  <si>
    <t>人　　員</t>
    <rPh sb="0" eb="1">
      <t>ヒト</t>
    </rPh>
    <rPh sb="3" eb="4">
      <t>イン</t>
    </rPh>
    <phoneticPr fontId="2"/>
  </si>
  <si>
    <t>令和３年度</t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</si>
  <si>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</si>
  <si>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</si>
  <si>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</si>
  <si>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</si>
  <si>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７年度</t>
    <rPh sb="1" eb="3">
      <t>ネンド</t>
    </rPh>
    <phoneticPr fontId="2"/>
  </si>
  <si>
    <t>令和７年４月</t>
    <rPh sb="3" eb="4">
      <t>ネン</t>
    </rPh>
    <rPh sb="5" eb="6">
      <t>ガツ</t>
    </rPh>
    <phoneticPr fontId="2"/>
  </si>
  <si>
    <t>　５月</t>
    <rPh sb="2" eb="3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</si>
  <si>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</si>
  <si>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</si>
  <si>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</si>
  <si>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</si>
  <si>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</si>
  <si>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</si>
  <si>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</si>
  <si>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８年１月</t>
    <rPh sb="1" eb="2">
      <t>ネン</t>
    </rPh>
    <rPh sb="3" eb="4">
      <t>ガツ</t>
    </rPh>
    <phoneticPr fontId="2"/>
  </si>
  <si>
    <t>８年１月</t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</si>
  <si>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</si>
  <si>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</si>
  <si>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資料　　市人権男女共同参画室、市教育委員会生涯学習施設課　　</t>
    <rPh sb="0" eb="2">
      <t>シリョウ</t>
    </rPh>
    <rPh sb="4" eb="5">
      <t>シ</t>
    </rPh>
    <rPh sb="5" eb="14">
      <t>ジンケンダンジョキョウドウサンカクシツ</t>
    </rPh>
    <rPh sb="21" eb="23">
      <t>ショウガイ</t>
    </rPh>
    <rPh sb="23" eb="25">
      <t>ガクシュウ</t>
    </rPh>
    <rPh sb="25" eb="27">
      <t>シセツ</t>
    </rPh>
    <rPh sb="27" eb="28">
      <t>カ</t>
    </rPh>
    <phoneticPr fontId="2"/>
  </si>
  <si>
    <t>　　　　　（注）　１． 文化ホールのその他には、音楽室、会議室、和室、リハーサル室を含む。　</t>
    <phoneticPr fontId="2"/>
  </si>
  <si>
    <t>　　　　</t>
    <phoneticPr fontId="2"/>
  </si>
  <si>
    <t xml:space="preserve">　　　　　（注）　２． 中央公民館の研修室には、貸館、講座・学級、研修会を含む。 </t>
    <phoneticPr fontId="2"/>
  </si>
  <si>
    <t>令和  ２年度</t>
    <rPh sb="5" eb="7">
      <t>ネンド</t>
    </rPh>
    <phoneticPr fontId="2"/>
  </si>
  <si>
    <t>令和  ２年度</t>
    <rPh sb="0" eb="2">
      <t>レイワ</t>
    </rPh>
    <rPh sb="5" eb="7">
      <t>ネンド</t>
    </rPh>
    <phoneticPr fontId="2"/>
  </si>
  <si>
    <t>３年度</t>
    <rPh sb="1" eb="3">
      <t>ネンド</t>
    </rPh>
    <phoneticPr fontId="2"/>
  </si>
  <si>
    <t>r137,999</t>
    <phoneticPr fontId="2"/>
  </si>
  <si>
    <t>令和６年４月</t>
    <rPh sb="0" eb="2">
      <t>レイワ</t>
    </rPh>
    <rPh sb="3" eb="4">
      <t>ネン</t>
    </rPh>
    <rPh sb="5" eb="6">
      <t>ガツ</t>
    </rPh>
    <phoneticPr fontId="2"/>
  </si>
  <si>
    <t>７年１月</t>
    <rPh sb="1" eb="2">
      <t>ネン</t>
    </rPh>
    <rPh sb="3" eb="4">
      <t>ガツ</t>
    </rPh>
    <phoneticPr fontId="2"/>
  </si>
  <si>
    <t>令和元年度</t>
    <rPh sb="0" eb="2">
      <t>レイワ</t>
    </rPh>
    <rPh sb="2" eb="4">
      <t>ガンネン</t>
    </rPh>
    <phoneticPr fontId="2"/>
  </si>
  <si>
    <t>２年度</t>
    <rPh sb="1" eb="3">
      <t>ネンド</t>
    </rPh>
    <phoneticPr fontId="2"/>
  </si>
  <si>
    <t>令和５年４月</t>
    <rPh sb="0" eb="2">
      <t>レイワ</t>
    </rPh>
    <rPh sb="3" eb="4">
      <t>ネン</t>
    </rPh>
    <rPh sb="5" eb="6">
      <t>ガツ</t>
    </rPh>
    <phoneticPr fontId="2"/>
  </si>
  <si>
    <t>６年１月</t>
    <rPh sb="1" eb="2">
      <t>ネン</t>
    </rPh>
    <rPh sb="3" eb="4">
      <t>ガツ</t>
    </rPh>
    <phoneticPr fontId="2"/>
  </si>
  <si>
    <t>平成３０年度</t>
    <rPh sb="0" eb="2">
      <t>ヘイセイ</t>
    </rPh>
    <phoneticPr fontId="2"/>
  </si>
  <si>
    <t>令和４年４月</t>
    <rPh sb="0" eb="2">
      <t>レイワ</t>
    </rPh>
    <rPh sb="3" eb="4">
      <t>ネン</t>
    </rPh>
    <rPh sb="5" eb="6">
      <t>ガツ</t>
    </rPh>
    <phoneticPr fontId="2"/>
  </si>
  <si>
    <t>５年１月</t>
    <rPh sb="1" eb="2">
      <t>ネン</t>
    </rPh>
    <rPh sb="3" eb="4">
      <t>ガツ</t>
    </rPh>
    <phoneticPr fontId="2"/>
  </si>
  <si>
    <t>資料　　市教育委員会生涯学習施設課　　</t>
    <rPh sb="0" eb="2">
      <t>シリョウ</t>
    </rPh>
    <rPh sb="10" eb="12">
      <t>ショウガイ</t>
    </rPh>
    <rPh sb="12" eb="14">
      <t>ガクシュウ</t>
    </rPh>
    <rPh sb="14" eb="16">
      <t>シセツ</t>
    </rPh>
    <rPh sb="16" eb="17">
      <t>カ</t>
    </rPh>
    <phoneticPr fontId="2"/>
  </si>
  <si>
    <t>平成２９年度</t>
    <rPh sb="0" eb="2">
      <t>ヘイセイ</t>
    </rPh>
    <phoneticPr fontId="2"/>
  </si>
  <si>
    <t>３０年度</t>
  </si>
  <si>
    <t>令和 元年度</t>
    <rPh sb="0" eb="2">
      <t>レイワ</t>
    </rPh>
    <rPh sb="3" eb="5">
      <t>ガンネン</t>
    </rPh>
    <phoneticPr fontId="2"/>
  </si>
  <si>
    <t>令和元年度</t>
    <rPh sb="0" eb="2">
      <t>レイワ</t>
    </rPh>
    <rPh sb="2" eb="3">
      <t>モト</t>
    </rPh>
    <phoneticPr fontId="2"/>
  </si>
  <si>
    <t>２年度</t>
  </si>
  <si>
    <t>３年度</t>
    <phoneticPr fontId="2"/>
  </si>
  <si>
    <t>令和３年４月</t>
    <rPh sb="0" eb="2">
      <t>レイワ</t>
    </rPh>
    <rPh sb="3" eb="4">
      <t>ネン</t>
    </rPh>
    <rPh sb="5" eb="6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</si>
  <si>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</si>
  <si>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</si>
  <si>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</si>
  <si>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</si>
  <si>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</si>
  <si>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</si>
  <si>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</si>
  <si>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</si>
  <si>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４年１月</t>
    <rPh sb="1" eb="2">
      <t>ネン</t>
    </rPh>
    <phoneticPr fontId="2"/>
  </si>
  <si>
    <t>２月</t>
  </si>
  <si>
    <t>３月</t>
  </si>
  <si>
    <t>資料　　市教育委員会生涯学習課　　</t>
    <rPh sb="0" eb="2">
      <t>シリョウ</t>
    </rPh>
    <rPh sb="10" eb="12">
      <t>ショウガイ</t>
    </rPh>
    <rPh sb="12" eb="14">
      <t>ガクシュウ</t>
    </rPh>
    <rPh sb="14" eb="15">
      <t>カ</t>
    </rPh>
    <phoneticPr fontId="2"/>
  </si>
  <si>
    <t>　　　　　（注）　３． 市民会館全施設は、令和２年４月２２日～５月１０日新型コロナウイルス感染症拡大の影響により休館、５月１１日～５月３１日は活動自粛の要請・新規の予約を受け付けない業務縮小を行っている。</t>
    <rPh sb="12" eb="14">
      <t>シミン</t>
    </rPh>
    <rPh sb="14" eb="16">
      <t>カイカン</t>
    </rPh>
    <rPh sb="16" eb="17">
      <t>ゼン</t>
    </rPh>
    <rPh sb="17" eb="19">
      <t>シセツ</t>
    </rPh>
    <rPh sb="60" eb="61">
      <t>ガツ</t>
    </rPh>
    <rPh sb="63" eb="64">
      <t>ニチ</t>
    </rPh>
    <rPh sb="66" eb="67">
      <t>ガツ</t>
    </rPh>
    <rPh sb="69" eb="70">
      <t>ニチ</t>
    </rPh>
    <rPh sb="71" eb="73">
      <t>カツドウ</t>
    </rPh>
    <rPh sb="73" eb="75">
      <t>ジシュク</t>
    </rPh>
    <rPh sb="76" eb="78">
      <t>ヨウセイ</t>
    </rPh>
    <rPh sb="79" eb="81">
      <t>シンキ</t>
    </rPh>
    <rPh sb="82" eb="84">
      <t>ヨヤク</t>
    </rPh>
    <rPh sb="85" eb="86">
      <t>ウ</t>
    </rPh>
    <rPh sb="87" eb="88">
      <t>ツ</t>
    </rPh>
    <rPh sb="91" eb="93">
      <t>ギョウム</t>
    </rPh>
    <rPh sb="93" eb="95">
      <t>シュクショウ</t>
    </rPh>
    <rPh sb="96" eb="97">
      <t>オコナ</t>
    </rPh>
    <phoneticPr fontId="2"/>
  </si>
  <si>
    <t xml:space="preserve">                　　　　 令和３年４月２８日～令和３年６月７日、令和３年８月２８日～令和３年９月１２日、令和４年１月２３日～令和４年２月２１日の期間は、新型コロナウイルス感染拡大防止のため休館。 </t>
    <rPh sb="80" eb="82">
      <t>キカン</t>
    </rPh>
    <phoneticPr fontId="2"/>
  </si>
  <si>
    <t>　　　　　（注）　５． 文化ホールは令和２年５月7日～５月３１日新型コロナウイルス感染症拡大の影響により休館。</t>
    <rPh sb="12" eb="14">
      <t>ブンカ</t>
    </rPh>
    <rPh sb="18" eb="20">
      <t>レイワ</t>
    </rPh>
    <rPh sb="21" eb="22">
      <t>ネン</t>
    </rPh>
    <rPh sb="23" eb="24">
      <t>ガツ</t>
    </rPh>
    <rPh sb="25" eb="26">
      <t>ニチ</t>
    </rPh>
    <rPh sb="28" eb="29">
      <t>ガツ</t>
    </rPh>
    <rPh sb="31" eb="32">
      <t>ニチ</t>
    </rPh>
    <rPh sb="32" eb="34">
      <t>シンガタ</t>
    </rPh>
    <rPh sb="41" eb="43">
      <t>カンセン</t>
    </rPh>
    <rPh sb="43" eb="44">
      <t>ショウ</t>
    </rPh>
    <rPh sb="44" eb="46">
      <t>カクダイ</t>
    </rPh>
    <rPh sb="47" eb="49">
      <t>エイキョウ</t>
    </rPh>
    <rPh sb="52" eb="54">
      <t>キュウカン</t>
    </rPh>
    <phoneticPr fontId="2"/>
  </si>
  <si>
    <t>　　　　　（注）　６． 市民体育館トレーニング室は令和２年４月１日～５月３１日新型コロナウイルス感染症拡大の影響により休室。</t>
    <rPh sb="12" eb="14">
      <t>シミン</t>
    </rPh>
    <rPh sb="14" eb="17">
      <t>タイイクカン</t>
    </rPh>
    <rPh sb="23" eb="24">
      <t>シツ</t>
    </rPh>
    <rPh sb="25" eb="27">
      <t>レイワ</t>
    </rPh>
    <rPh sb="28" eb="29">
      <t>ネン</t>
    </rPh>
    <rPh sb="30" eb="31">
      <t>ガツ</t>
    </rPh>
    <rPh sb="32" eb="33">
      <t>ニチ</t>
    </rPh>
    <rPh sb="35" eb="36">
      <t>ガツ</t>
    </rPh>
    <rPh sb="38" eb="39">
      <t>ヒ</t>
    </rPh>
    <rPh sb="39" eb="41">
      <t>シンガタ</t>
    </rPh>
    <rPh sb="48" eb="50">
      <t>カンセン</t>
    </rPh>
    <rPh sb="50" eb="51">
      <t>ショウ</t>
    </rPh>
    <rPh sb="51" eb="53">
      <t>カクダイ</t>
    </rPh>
    <rPh sb="54" eb="56">
      <t>エイキョウ</t>
    </rPh>
    <rPh sb="59" eb="60">
      <t>キュウ</t>
    </rPh>
    <rPh sb="60" eb="61">
      <t>シツ</t>
    </rPh>
    <phoneticPr fontId="2"/>
  </si>
  <si>
    <t>　　　　　（注）　７． 市民体育館卓球室は令和２年４月６日～５月３１日、令和３年１月２１日～２月２１日新型コロナウイルス感染症拡大の影響により休室。</t>
    <rPh sb="12" eb="14">
      <t>シミン</t>
    </rPh>
    <rPh sb="14" eb="17">
      <t>タイイクカン</t>
    </rPh>
    <rPh sb="17" eb="19">
      <t>タッキュウ</t>
    </rPh>
    <rPh sb="19" eb="20">
      <t>シツ</t>
    </rPh>
    <rPh sb="21" eb="23">
      <t>レイワ</t>
    </rPh>
    <rPh sb="24" eb="25">
      <t>ネン</t>
    </rPh>
    <rPh sb="26" eb="27">
      <t>ガツ</t>
    </rPh>
    <rPh sb="28" eb="29">
      <t>ニチ</t>
    </rPh>
    <rPh sb="31" eb="32">
      <t>ガツ</t>
    </rPh>
    <rPh sb="34" eb="35">
      <t>ニチ</t>
    </rPh>
    <rPh sb="36" eb="38">
      <t>レイワ</t>
    </rPh>
    <rPh sb="39" eb="40">
      <t>ネン</t>
    </rPh>
    <rPh sb="41" eb="42">
      <t>ガツ</t>
    </rPh>
    <rPh sb="44" eb="45">
      <t>ニチ</t>
    </rPh>
    <rPh sb="47" eb="48">
      <t>ガツ</t>
    </rPh>
    <rPh sb="50" eb="51">
      <t>ニチ</t>
    </rPh>
    <rPh sb="51" eb="53">
      <t>シンガタ</t>
    </rPh>
    <rPh sb="60" eb="62">
      <t>カンセン</t>
    </rPh>
    <rPh sb="62" eb="65">
      <t>ショウカクダイ</t>
    </rPh>
    <rPh sb="66" eb="68">
      <t>エイキョウ</t>
    </rPh>
    <rPh sb="71" eb="72">
      <t>ヤス</t>
    </rPh>
    <rPh sb="72" eb="73">
      <t>シツ</t>
    </rPh>
    <phoneticPr fontId="2"/>
  </si>
  <si>
    <t>　　　　　（注）　８． 中央公民館は令和３年１月１０日～２月２１日新型コロナウイルス感染症拡大の影響に休館。</t>
    <rPh sb="18" eb="20">
      <t>レイワ</t>
    </rPh>
    <rPh sb="21" eb="22">
      <t>ネン</t>
    </rPh>
    <rPh sb="23" eb="24">
      <t>ガツ</t>
    </rPh>
    <rPh sb="26" eb="27">
      <t>ニチ</t>
    </rPh>
    <rPh sb="29" eb="30">
      <t>ガツ</t>
    </rPh>
    <rPh sb="32" eb="33">
      <t>ニチ</t>
    </rPh>
    <rPh sb="33" eb="35">
      <t>シンガタ</t>
    </rPh>
    <rPh sb="42" eb="47">
      <t>カンセンショウカクダイ</t>
    </rPh>
    <rPh sb="48" eb="50">
      <t>エイキョウ</t>
    </rPh>
    <rPh sb="51" eb="53">
      <t>キュウカン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</si>
</sst>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1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49" fontId="4" fillId="0" borderId="2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9" fontId="4" fillId="0" borderId="13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1" fontId="4" fillId="0" borderId="18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55" fontId="4" fillId="0" borderId="0" xfId="0" quotePrefix="1" applyNumberFormat="1" applyFont="1" applyBorder="1" applyAlignment="1">
      <alignment horizontal="right" vertical="center"/>
    </xf>
    <xf numFmtId="55" fontId="4" fillId="0" borderId="2" xfId="0" quotePrefix="1" applyNumberFormat="1" applyFont="1" applyBorder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701D-7C1A-4C1A-A603-B41E3394C12F}">
  <sheetPr>
    <pageSetUpPr autoPageBreaks="0"/>
  </sheetPr>
  <dimension ref="A1:Q33"/>
  <sheetViews>
    <sheetView showGridLines="0" tabSelected="1" zoomScale="120" zoomScaleNormal="120" workbookViewId="0">
      <selection sqref="A1:Q1"/>
    </sheetView>
  </sheetViews>
  <sheetFormatPr defaultColWidth="9" defaultRowHeight="13.2" x14ac:dyDescent="0.2"/>
  <cols>
    <col min="1" max="1" width="9.6640625" style="2" customWidth="1"/>
    <col min="2" max="2" width="11.88671875" style="2" customWidth="1"/>
    <col min="3" max="3" width="11.33203125" style="2" customWidth="1"/>
    <col min="4" max="6" width="10.109375" style="2" customWidth="1"/>
    <col min="7" max="7" width="11.33203125" style="2" customWidth="1"/>
    <col min="8" max="12" width="10.109375" style="2" customWidth="1"/>
    <col min="13" max="13" width="10.6640625" style="1" customWidth="1"/>
    <col min="14" max="14" width="10.6640625" style="2" customWidth="1"/>
    <col min="15" max="15" width="6.33203125" style="2" bestFit="1" customWidth="1"/>
    <col min="16" max="16" width="7" style="2" customWidth="1"/>
    <col min="17" max="17" width="9.6640625" style="2" customWidth="1"/>
    <col min="18" max="16384" width="9" style="1"/>
  </cols>
  <sheetData>
    <row r="1" spans="1:17" ht="16.2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6.2" x14ac:dyDescent="0.2">
      <c r="A2" s="20"/>
      <c r="B2" s="20"/>
      <c r="C2" s="20"/>
      <c r="D2" s="20"/>
      <c r="E2" s="20"/>
      <c r="F2" s="20"/>
      <c r="G2" s="20"/>
      <c r="H2" s="20"/>
      <c r="I2" s="18"/>
      <c r="J2" s="19"/>
      <c r="K2" s="19"/>
      <c r="L2" s="19"/>
      <c r="M2" s="19"/>
      <c r="N2" s="19"/>
      <c r="O2" s="19"/>
      <c r="P2" s="19"/>
      <c r="Q2" s="19"/>
    </row>
    <row r="3" spans="1:17" ht="12" customHeight="1" thickBot="1" x14ac:dyDescent="0.25">
      <c r="A3" s="3"/>
      <c r="B3" s="3"/>
      <c r="C3" s="28"/>
      <c r="D3" s="3"/>
      <c r="E3" s="3"/>
      <c r="F3" s="3"/>
      <c r="H3" s="3"/>
      <c r="I3" s="54" t="s">
        <v>1</v>
      </c>
      <c r="J3" s="55"/>
      <c r="K3" s="55"/>
      <c r="L3" s="55"/>
      <c r="M3" s="55"/>
      <c r="N3" s="55"/>
      <c r="O3" s="55"/>
      <c r="P3" s="55"/>
      <c r="Q3" s="55"/>
    </row>
    <row r="4" spans="1:17" ht="12" customHeight="1" x14ac:dyDescent="0.2">
      <c r="A4" s="56" t="s">
        <v>2</v>
      </c>
      <c r="B4" s="58" t="s">
        <v>3</v>
      </c>
      <c r="C4" s="59" t="s">
        <v>4</v>
      </c>
      <c r="D4" s="57"/>
      <c r="E4" s="57"/>
      <c r="F4" s="57"/>
      <c r="G4" s="60" t="s">
        <v>5</v>
      </c>
      <c r="H4" s="61"/>
      <c r="I4" s="62" t="s">
        <v>6</v>
      </c>
      <c r="J4" s="63"/>
      <c r="K4" s="63"/>
      <c r="L4" s="64"/>
      <c r="M4" s="65" t="s">
        <v>7</v>
      </c>
      <c r="N4" s="65" t="s">
        <v>8</v>
      </c>
      <c r="O4" s="40" t="s">
        <v>9</v>
      </c>
      <c r="P4" s="40" t="s">
        <v>10</v>
      </c>
      <c r="Q4" s="42" t="s">
        <v>11</v>
      </c>
    </row>
    <row r="5" spans="1:17" ht="12" customHeight="1" x14ac:dyDescent="0.2">
      <c r="A5" s="56"/>
      <c r="B5" s="58"/>
      <c r="C5" s="23"/>
      <c r="D5" s="45" t="s">
        <v>12</v>
      </c>
      <c r="E5" s="23"/>
      <c r="F5" s="23"/>
      <c r="G5" s="23"/>
      <c r="H5" s="15"/>
      <c r="I5" s="48" t="s">
        <v>13</v>
      </c>
      <c r="J5" s="45" t="s">
        <v>14</v>
      </c>
      <c r="K5" s="4"/>
      <c r="L5" s="23"/>
      <c r="M5" s="46"/>
      <c r="N5" s="46"/>
      <c r="O5" s="41"/>
      <c r="P5" s="41"/>
      <c r="Q5" s="43"/>
    </row>
    <row r="6" spans="1:17" ht="12" customHeight="1" x14ac:dyDescent="0.2">
      <c r="A6" s="56"/>
      <c r="B6" s="58"/>
      <c r="C6" s="23" t="s">
        <v>15</v>
      </c>
      <c r="D6" s="46"/>
      <c r="E6" s="23" t="s">
        <v>16</v>
      </c>
      <c r="F6" s="5" t="s">
        <v>17</v>
      </c>
      <c r="G6" s="23" t="s">
        <v>15</v>
      </c>
      <c r="H6" s="16" t="s">
        <v>18</v>
      </c>
      <c r="I6" s="49"/>
      <c r="J6" s="46"/>
      <c r="K6" s="6" t="s">
        <v>19</v>
      </c>
      <c r="L6" s="5" t="s">
        <v>17</v>
      </c>
      <c r="M6" s="46"/>
      <c r="N6" s="46"/>
      <c r="O6" s="51" t="s">
        <v>20</v>
      </c>
      <c r="P6" s="51" t="s">
        <v>21</v>
      </c>
      <c r="Q6" s="43"/>
    </row>
    <row r="7" spans="1:17" ht="12" customHeight="1" x14ac:dyDescent="0.2">
      <c r="A7" s="57"/>
      <c r="B7" s="59"/>
      <c r="C7" s="24"/>
      <c r="D7" s="47"/>
      <c r="E7" s="24"/>
      <c r="F7" s="24"/>
      <c r="G7" s="24"/>
      <c r="H7" s="17"/>
      <c r="I7" s="50"/>
      <c r="J7" s="47"/>
      <c r="K7" s="7"/>
      <c r="L7" s="24"/>
      <c r="M7" s="47"/>
      <c r="N7" s="47"/>
      <c r="O7" s="52"/>
      <c r="P7" s="52"/>
      <c r="Q7" s="44"/>
    </row>
    <row r="8" spans="1:17" ht="12" customHeight="1" x14ac:dyDescent="0.2">
      <c r="A8" s="8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</row>
    <row r="9" spans="1:17" ht="12" customHeight="1" x14ac:dyDescent="0.2">
      <c r="A9" s="8" t="s">
        <v>22</v>
      </c>
      <c r="B9" s="9">
        <v>263175</v>
      </c>
      <c r="C9" s="10">
        <v>110147</v>
      </c>
      <c r="D9" s="10">
        <v>29769</v>
      </c>
      <c r="E9" s="10">
        <v>28340</v>
      </c>
      <c r="F9" s="10">
        <v>52038</v>
      </c>
      <c r="G9" s="10">
        <v>82941</v>
      </c>
      <c r="H9" s="10">
        <v>30610</v>
      </c>
      <c r="I9" s="10">
        <v>22882</v>
      </c>
      <c r="J9" s="10">
        <v>13166</v>
      </c>
      <c r="K9" s="10">
        <v>16283</v>
      </c>
      <c r="L9" s="10">
        <v>0</v>
      </c>
      <c r="M9" s="10">
        <v>36189</v>
      </c>
      <c r="N9" s="10">
        <v>33898</v>
      </c>
      <c r="O9" s="10">
        <v>272</v>
      </c>
      <c r="P9" s="10">
        <v>967.55514705882354</v>
      </c>
      <c r="Q9" s="11" t="s">
        <v>23</v>
      </c>
    </row>
    <row r="10" spans="1:17" ht="12" customHeight="1" x14ac:dyDescent="0.2">
      <c r="A10" s="8" t="s">
        <v>24</v>
      </c>
      <c r="B10" s="9">
        <v>348392</v>
      </c>
      <c r="C10" s="10">
        <v>137999</v>
      </c>
      <c r="D10" s="10">
        <v>46326</v>
      </c>
      <c r="E10" s="10">
        <v>23280</v>
      </c>
      <c r="F10" s="10">
        <v>68393</v>
      </c>
      <c r="G10" s="10">
        <v>124727</v>
      </c>
      <c r="H10" s="10">
        <v>49841</v>
      </c>
      <c r="I10" s="10">
        <v>30696</v>
      </c>
      <c r="J10" s="10">
        <v>21447</v>
      </c>
      <c r="K10" s="10">
        <v>22743</v>
      </c>
      <c r="L10" s="10">
        <v>0</v>
      </c>
      <c r="M10" s="10">
        <v>53465</v>
      </c>
      <c r="N10" s="10">
        <v>46372</v>
      </c>
      <c r="O10" s="10">
        <v>357</v>
      </c>
      <c r="P10" s="10">
        <v>975.8879551820728</v>
      </c>
      <c r="Q10" s="11" t="s">
        <v>24</v>
      </c>
    </row>
    <row r="11" spans="1:17" ht="12" customHeight="1" x14ac:dyDescent="0.2">
      <c r="A11" s="8" t="s">
        <v>25</v>
      </c>
      <c r="B11" s="9">
        <v>373667</v>
      </c>
      <c r="C11" s="10">
        <v>130231</v>
      </c>
      <c r="D11" s="10">
        <v>54670</v>
      </c>
      <c r="E11" s="10">
        <v>16156</v>
      </c>
      <c r="F11" s="10">
        <v>59405</v>
      </c>
      <c r="G11" s="10">
        <v>146339</v>
      </c>
      <c r="H11" s="10">
        <v>64109</v>
      </c>
      <c r="I11" s="10">
        <v>33514</v>
      </c>
      <c r="J11" s="10">
        <v>24519</v>
      </c>
      <c r="K11" s="10">
        <v>24197</v>
      </c>
      <c r="L11" s="10">
        <v>0</v>
      </c>
      <c r="M11" s="10">
        <v>50838</v>
      </c>
      <c r="N11" s="10">
        <v>46259</v>
      </c>
      <c r="O11" s="10">
        <v>358</v>
      </c>
      <c r="P11" s="10">
        <v>1043.7625698324023</v>
      </c>
      <c r="Q11" s="11" t="s">
        <v>25</v>
      </c>
    </row>
    <row r="12" spans="1:17" ht="12" customHeight="1" x14ac:dyDescent="0.2">
      <c r="A12" s="8" t="s">
        <v>26</v>
      </c>
      <c r="B12" s="9">
        <v>364098</v>
      </c>
      <c r="C12" s="10">
        <v>133833</v>
      </c>
      <c r="D12" s="10">
        <v>66648</v>
      </c>
      <c r="E12" s="10">
        <v>6685</v>
      </c>
      <c r="F12" s="10">
        <v>60500</v>
      </c>
      <c r="G12" s="10">
        <v>138212</v>
      </c>
      <c r="H12" s="10">
        <v>59376</v>
      </c>
      <c r="I12" s="10">
        <v>29117</v>
      </c>
      <c r="J12" s="10">
        <v>25666</v>
      </c>
      <c r="K12" s="10">
        <v>24053</v>
      </c>
      <c r="L12" s="10">
        <v>0</v>
      </c>
      <c r="M12" s="10">
        <v>50841</v>
      </c>
      <c r="N12" s="10">
        <v>41212</v>
      </c>
      <c r="O12" s="10">
        <v>357</v>
      </c>
      <c r="P12" s="10">
        <v>1019.8823529411765</v>
      </c>
      <c r="Q12" s="11" t="s">
        <v>26</v>
      </c>
    </row>
    <row r="13" spans="1:17" ht="12" customHeight="1" x14ac:dyDescent="0.2">
      <c r="A13" s="8" t="s">
        <v>27</v>
      </c>
      <c r="B13" s="9">
        <f>SUM(B15:B26)</f>
        <v>352244</v>
      </c>
      <c r="C13" s="66">
        <f t="shared" ref="C13:O13" si="0">SUM(C15:C26)</f>
        <v>122749</v>
      </c>
      <c r="D13" s="66">
        <f t="shared" si="0"/>
        <v>53181</v>
      </c>
      <c r="E13" s="66">
        <f t="shared" si="0"/>
        <v>6559</v>
      </c>
      <c r="F13" s="66">
        <f t="shared" si="0"/>
        <v>63009</v>
      </c>
      <c r="G13" s="66">
        <f t="shared" si="0"/>
        <v>134087</v>
      </c>
      <c r="H13" s="66">
        <f t="shared" si="0"/>
        <v>54302</v>
      </c>
      <c r="I13" s="66">
        <f t="shared" si="0"/>
        <v>28397</v>
      </c>
      <c r="J13" s="66">
        <f t="shared" si="0"/>
        <v>25949</v>
      </c>
      <c r="K13" s="66">
        <f t="shared" si="0"/>
        <v>25439</v>
      </c>
      <c r="L13" s="66">
        <f t="shared" si="0"/>
        <v>0</v>
      </c>
      <c r="M13" s="66">
        <f t="shared" si="0"/>
        <v>51308</v>
      </c>
      <c r="N13" s="66">
        <f t="shared" si="0"/>
        <v>44100</v>
      </c>
      <c r="O13" s="66">
        <f t="shared" si="0"/>
        <v>359</v>
      </c>
      <c r="P13" s="66">
        <f>ROUND(B13/O13,0)</f>
        <v>981</v>
      </c>
      <c r="Q13" s="11" t="s">
        <v>27</v>
      </c>
    </row>
    <row r="14" spans="1:17" ht="12" customHeight="1" x14ac:dyDescent="0.2">
      <c r="A14" s="8"/>
      <c r="B14" s="9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11"/>
    </row>
    <row r="15" spans="1:17" ht="12" customHeight="1" x14ac:dyDescent="0.2">
      <c r="A15" s="67" t="s">
        <v>28</v>
      </c>
      <c r="B15" s="9">
        <f>C15+G15+M15+N15</f>
        <v>27700</v>
      </c>
      <c r="C15" s="66">
        <v>9142</v>
      </c>
      <c r="D15" s="68">
        <v>4162</v>
      </c>
      <c r="E15" s="68">
        <v>150</v>
      </c>
      <c r="F15" s="68">
        <f>C15-D15-E15</f>
        <v>4830</v>
      </c>
      <c r="G15" s="66">
        <f>H15+I15+J15+K15</f>
        <v>11950</v>
      </c>
      <c r="H15" s="68">
        <v>5042</v>
      </c>
      <c r="I15" s="68">
        <v>2474</v>
      </c>
      <c r="J15" s="68">
        <v>2294</v>
      </c>
      <c r="K15" s="68">
        <v>2140</v>
      </c>
      <c r="L15" s="68">
        <v>0</v>
      </c>
      <c r="M15" s="66">
        <v>3489</v>
      </c>
      <c r="N15" s="66">
        <v>3119</v>
      </c>
      <c r="O15" s="66">
        <v>30</v>
      </c>
      <c r="P15" s="66">
        <f>ROUND(B15/O15,0)</f>
        <v>923</v>
      </c>
      <c r="Q15" s="14" t="s">
        <v>28</v>
      </c>
    </row>
    <row r="16" spans="1:17" ht="12" customHeight="1" x14ac:dyDescent="0.2">
      <c r="A16" s="67" t="s">
        <v>29</v>
      </c>
      <c r="B16" s="9">
        <f t="shared" ref="B16:B26" si="1">C16+G16+M16+N16</f>
        <v>29786</v>
      </c>
      <c r="C16" s="66">
        <v>9103</v>
      </c>
      <c r="D16" s="68">
        <v>3195</v>
      </c>
      <c r="E16" s="68">
        <v>332</v>
      </c>
      <c r="F16" s="68">
        <f t="shared" ref="F16:F26" si="2">C16-D16-E16</f>
        <v>5576</v>
      </c>
      <c r="G16" s="66">
        <f t="shared" ref="G16:G26" si="3">H16+I16+J16+K16</f>
        <v>13388</v>
      </c>
      <c r="H16" s="68">
        <v>6779</v>
      </c>
      <c r="I16" s="68">
        <v>2414</v>
      </c>
      <c r="J16" s="68">
        <v>2071</v>
      </c>
      <c r="K16" s="68">
        <v>2124</v>
      </c>
      <c r="L16" s="68">
        <v>0</v>
      </c>
      <c r="M16" s="66">
        <v>4130</v>
      </c>
      <c r="N16" s="66">
        <v>3165</v>
      </c>
      <c r="O16" s="66">
        <v>31</v>
      </c>
      <c r="P16" s="66">
        <f t="shared" ref="P16:P26" si="4">ROUND(B16/O16,0)</f>
        <v>961</v>
      </c>
      <c r="Q16" s="14" t="s">
        <v>29</v>
      </c>
    </row>
    <row r="17" spans="1:17" ht="12" customHeight="1" x14ac:dyDescent="0.2">
      <c r="A17" s="67" t="s">
        <v>30</v>
      </c>
      <c r="B17" s="9">
        <f t="shared" si="1"/>
        <v>33394</v>
      </c>
      <c r="C17" s="66">
        <v>12372</v>
      </c>
      <c r="D17" s="68">
        <v>6390</v>
      </c>
      <c r="E17" s="68">
        <v>479</v>
      </c>
      <c r="F17" s="68">
        <f t="shared" si="2"/>
        <v>5503</v>
      </c>
      <c r="G17" s="66">
        <f t="shared" si="3"/>
        <v>12186</v>
      </c>
      <c r="H17" s="68">
        <v>5392</v>
      </c>
      <c r="I17" s="68">
        <v>2472</v>
      </c>
      <c r="J17" s="68">
        <v>2087</v>
      </c>
      <c r="K17" s="68">
        <v>2235</v>
      </c>
      <c r="L17" s="68">
        <v>0</v>
      </c>
      <c r="M17" s="66">
        <v>4728</v>
      </c>
      <c r="N17" s="66">
        <v>4108</v>
      </c>
      <c r="O17" s="66">
        <v>30</v>
      </c>
      <c r="P17" s="66">
        <f t="shared" si="4"/>
        <v>1113</v>
      </c>
      <c r="Q17" s="14" t="s">
        <v>30</v>
      </c>
    </row>
    <row r="18" spans="1:17" ht="12" customHeight="1" x14ac:dyDescent="0.2">
      <c r="A18" s="67" t="s">
        <v>31</v>
      </c>
      <c r="B18" s="9">
        <f t="shared" si="1"/>
        <v>32790</v>
      </c>
      <c r="C18" s="66">
        <v>12582</v>
      </c>
      <c r="D18" s="68">
        <v>6271</v>
      </c>
      <c r="E18" s="68">
        <v>203</v>
      </c>
      <c r="F18" s="68">
        <f t="shared" si="2"/>
        <v>6108</v>
      </c>
      <c r="G18" s="66">
        <f t="shared" si="3"/>
        <v>10972</v>
      </c>
      <c r="H18" s="68">
        <v>3960</v>
      </c>
      <c r="I18" s="68">
        <v>2541</v>
      </c>
      <c r="J18" s="68">
        <v>2094</v>
      </c>
      <c r="K18" s="68">
        <v>2377</v>
      </c>
      <c r="L18" s="68">
        <v>0</v>
      </c>
      <c r="M18" s="66">
        <v>4755</v>
      </c>
      <c r="N18" s="66">
        <v>4481</v>
      </c>
      <c r="O18" s="66">
        <v>31</v>
      </c>
      <c r="P18" s="66">
        <f t="shared" si="4"/>
        <v>1058</v>
      </c>
      <c r="Q18" s="14" t="s">
        <v>31</v>
      </c>
    </row>
    <row r="19" spans="1:17" ht="12" customHeight="1" x14ac:dyDescent="0.2">
      <c r="A19" s="67" t="s">
        <v>32</v>
      </c>
      <c r="B19" s="9">
        <f t="shared" si="1"/>
        <v>35507</v>
      </c>
      <c r="C19" s="66">
        <v>11308</v>
      </c>
      <c r="D19" s="68">
        <v>4295</v>
      </c>
      <c r="E19" s="68">
        <v>1424</v>
      </c>
      <c r="F19" s="68">
        <f t="shared" si="2"/>
        <v>5589</v>
      </c>
      <c r="G19" s="66">
        <f t="shared" si="3"/>
        <v>16341</v>
      </c>
      <c r="H19" s="68">
        <v>10039</v>
      </c>
      <c r="I19" s="68">
        <v>2345</v>
      </c>
      <c r="J19" s="68">
        <v>1847</v>
      </c>
      <c r="K19" s="68">
        <v>2110</v>
      </c>
      <c r="L19" s="68">
        <v>0</v>
      </c>
      <c r="M19" s="66">
        <v>3897</v>
      </c>
      <c r="N19" s="66">
        <v>3961</v>
      </c>
      <c r="O19" s="66">
        <v>31</v>
      </c>
      <c r="P19" s="66">
        <f t="shared" si="4"/>
        <v>1145</v>
      </c>
      <c r="Q19" s="14" t="s">
        <v>32</v>
      </c>
    </row>
    <row r="20" spans="1:17" ht="12" customHeight="1" x14ac:dyDescent="0.2">
      <c r="A20" s="67" t="s">
        <v>33</v>
      </c>
      <c r="B20" s="9">
        <f t="shared" si="1"/>
        <v>35582</v>
      </c>
      <c r="C20" s="66">
        <v>13044</v>
      </c>
      <c r="D20" s="68">
        <v>6670</v>
      </c>
      <c r="E20" s="68">
        <v>594</v>
      </c>
      <c r="F20" s="68">
        <f t="shared" si="2"/>
        <v>5780</v>
      </c>
      <c r="G20" s="66">
        <f t="shared" si="3"/>
        <v>14398</v>
      </c>
      <c r="H20" s="68">
        <v>7034</v>
      </c>
      <c r="I20" s="68">
        <v>2437</v>
      </c>
      <c r="J20" s="68">
        <v>2793</v>
      </c>
      <c r="K20" s="68">
        <v>2134</v>
      </c>
      <c r="L20" s="68">
        <v>0</v>
      </c>
      <c r="M20" s="66">
        <v>4361</v>
      </c>
      <c r="N20" s="66">
        <v>3779</v>
      </c>
      <c r="O20" s="66">
        <v>30</v>
      </c>
      <c r="P20" s="66">
        <f t="shared" si="4"/>
        <v>1186</v>
      </c>
      <c r="Q20" s="14" t="s">
        <v>33</v>
      </c>
    </row>
    <row r="21" spans="1:17" ht="12" customHeight="1" x14ac:dyDescent="0.2">
      <c r="A21" s="67" t="s">
        <v>34</v>
      </c>
      <c r="B21" s="9">
        <f t="shared" si="1"/>
        <v>33971</v>
      </c>
      <c r="C21" s="66">
        <v>12669</v>
      </c>
      <c r="D21" s="68">
        <v>5367</v>
      </c>
      <c r="E21" s="68">
        <v>923</v>
      </c>
      <c r="F21" s="68">
        <f t="shared" si="2"/>
        <v>6379</v>
      </c>
      <c r="G21" s="66">
        <f t="shared" si="3"/>
        <v>12822</v>
      </c>
      <c r="H21" s="68">
        <v>5779</v>
      </c>
      <c r="I21" s="68">
        <v>2408</v>
      </c>
      <c r="J21" s="68">
        <v>2404</v>
      </c>
      <c r="K21" s="68">
        <v>2231</v>
      </c>
      <c r="L21" s="68">
        <v>0</v>
      </c>
      <c r="M21" s="66">
        <v>4848</v>
      </c>
      <c r="N21" s="66">
        <v>3632</v>
      </c>
      <c r="O21" s="66">
        <v>31</v>
      </c>
      <c r="P21" s="66">
        <f t="shared" si="4"/>
        <v>1096</v>
      </c>
      <c r="Q21" s="14" t="s">
        <v>34</v>
      </c>
    </row>
    <row r="22" spans="1:17" ht="12" customHeight="1" x14ac:dyDescent="0.2">
      <c r="A22" s="67" t="s">
        <v>35</v>
      </c>
      <c r="B22" s="9">
        <f t="shared" si="1"/>
        <v>32577</v>
      </c>
      <c r="C22" s="66">
        <v>16981</v>
      </c>
      <c r="D22" s="68">
        <v>9265</v>
      </c>
      <c r="E22" s="68">
        <v>1274</v>
      </c>
      <c r="F22" s="68">
        <f t="shared" si="2"/>
        <v>6442</v>
      </c>
      <c r="G22" s="66">
        <f t="shared" si="3"/>
        <v>6418</v>
      </c>
      <c r="H22" s="68">
        <v>0</v>
      </c>
      <c r="I22" s="68">
        <v>2261</v>
      </c>
      <c r="J22" s="68">
        <v>2033</v>
      </c>
      <c r="K22" s="68">
        <v>2124</v>
      </c>
      <c r="L22" s="68">
        <v>0</v>
      </c>
      <c r="M22" s="66">
        <v>4753</v>
      </c>
      <c r="N22" s="66">
        <v>4425</v>
      </c>
      <c r="O22" s="66">
        <v>30</v>
      </c>
      <c r="P22" s="66">
        <f t="shared" si="4"/>
        <v>1086</v>
      </c>
      <c r="Q22" s="14" t="s">
        <v>35</v>
      </c>
    </row>
    <row r="23" spans="1:17" ht="12" customHeight="1" x14ac:dyDescent="0.2">
      <c r="A23" s="67" t="s">
        <v>36</v>
      </c>
      <c r="B23" s="9">
        <f t="shared" si="1"/>
        <v>24588</v>
      </c>
      <c r="C23" s="66">
        <v>12197</v>
      </c>
      <c r="D23" s="68">
        <v>7566</v>
      </c>
      <c r="E23" s="68">
        <v>256</v>
      </c>
      <c r="F23" s="68">
        <f t="shared" si="2"/>
        <v>4375</v>
      </c>
      <c r="G23" s="66">
        <f t="shared" si="3"/>
        <v>5912</v>
      </c>
      <c r="H23" s="68">
        <v>0</v>
      </c>
      <c r="I23" s="68">
        <v>2157</v>
      </c>
      <c r="J23" s="68">
        <v>1864</v>
      </c>
      <c r="K23" s="68">
        <v>1891</v>
      </c>
      <c r="L23" s="68">
        <v>0</v>
      </c>
      <c r="M23" s="66">
        <v>3869</v>
      </c>
      <c r="N23" s="66">
        <v>2610</v>
      </c>
      <c r="O23" s="66">
        <v>28</v>
      </c>
      <c r="P23" s="66">
        <f t="shared" si="4"/>
        <v>878</v>
      </c>
      <c r="Q23" s="14" t="s">
        <v>36</v>
      </c>
    </row>
    <row r="24" spans="1:17" ht="12" customHeight="1" x14ac:dyDescent="0.2">
      <c r="A24" s="69" t="s">
        <v>37</v>
      </c>
      <c r="B24" s="9">
        <f t="shared" si="1"/>
        <v>17429</v>
      </c>
      <c r="C24" s="66">
        <v>3534</v>
      </c>
      <c r="D24" s="68">
        <v>0</v>
      </c>
      <c r="E24" s="68">
        <v>71</v>
      </c>
      <c r="F24" s="68">
        <f t="shared" si="2"/>
        <v>3463</v>
      </c>
      <c r="G24" s="66">
        <f t="shared" si="3"/>
        <v>6473</v>
      </c>
      <c r="H24" s="68">
        <v>418</v>
      </c>
      <c r="I24" s="68">
        <v>2240</v>
      </c>
      <c r="J24" s="68">
        <v>1902</v>
      </c>
      <c r="K24" s="68">
        <v>1913</v>
      </c>
      <c r="L24" s="68">
        <v>0</v>
      </c>
      <c r="M24" s="66">
        <v>4068</v>
      </c>
      <c r="N24" s="66">
        <v>3354</v>
      </c>
      <c r="O24" s="66">
        <v>28</v>
      </c>
      <c r="P24" s="66">
        <f t="shared" si="4"/>
        <v>622</v>
      </c>
      <c r="Q24" s="70" t="s">
        <v>38</v>
      </c>
    </row>
    <row r="25" spans="1:17" ht="12" customHeight="1" x14ac:dyDescent="0.2">
      <c r="A25" s="67" t="s">
        <v>39</v>
      </c>
      <c r="B25" s="9">
        <f t="shared" si="1"/>
        <v>23530</v>
      </c>
      <c r="C25" s="66">
        <v>4776</v>
      </c>
      <c r="D25" s="68">
        <v>0</v>
      </c>
      <c r="E25" s="68">
        <v>471</v>
      </c>
      <c r="F25" s="68">
        <f t="shared" si="2"/>
        <v>4305</v>
      </c>
      <c r="G25" s="66">
        <f t="shared" si="3"/>
        <v>10356</v>
      </c>
      <c r="H25" s="68">
        <v>4221</v>
      </c>
      <c r="I25" s="68">
        <v>2189</v>
      </c>
      <c r="J25" s="68">
        <v>2019</v>
      </c>
      <c r="K25" s="68">
        <v>1927</v>
      </c>
      <c r="L25" s="68">
        <v>0</v>
      </c>
      <c r="M25" s="66">
        <v>4340</v>
      </c>
      <c r="N25" s="66">
        <v>4058</v>
      </c>
      <c r="O25" s="66">
        <v>28</v>
      </c>
      <c r="P25" s="66">
        <f t="shared" si="4"/>
        <v>840</v>
      </c>
      <c r="Q25" s="14" t="s">
        <v>39</v>
      </c>
    </row>
    <row r="26" spans="1:17" ht="12" customHeight="1" x14ac:dyDescent="0.2">
      <c r="A26" s="67" t="s">
        <v>40</v>
      </c>
      <c r="B26" s="9">
        <f t="shared" si="1"/>
        <v>25390</v>
      </c>
      <c r="C26" s="66">
        <v>5041</v>
      </c>
      <c r="D26" s="68">
        <v>0</v>
      </c>
      <c r="E26" s="68">
        <v>382</v>
      </c>
      <c r="F26" s="66">
        <f t="shared" si="2"/>
        <v>4659</v>
      </c>
      <c r="G26" s="66">
        <f t="shared" si="3"/>
        <v>12871</v>
      </c>
      <c r="H26" s="68">
        <v>5638</v>
      </c>
      <c r="I26" s="68">
        <v>2459</v>
      </c>
      <c r="J26" s="68">
        <v>2541</v>
      </c>
      <c r="K26" s="68">
        <v>2233</v>
      </c>
      <c r="L26" s="68">
        <v>0</v>
      </c>
      <c r="M26" s="66">
        <v>4070</v>
      </c>
      <c r="N26" s="66">
        <v>3408</v>
      </c>
      <c r="O26" s="66">
        <v>31</v>
      </c>
      <c r="P26" s="66">
        <f t="shared" si="4"/>
        <v>819</v>
      </c>
      <c r="Q26" s="14" t="s">
        <v>40</v>
      </c>
    </row>
    <row r="27" spans="1:17" ht="12" customHeight="1" thickBot="1" x14ac:dyDescent="0.25">
      <c r="A27" s="32"/>
      <c r="B27" s="33"/>
      <c r="C27" s="10"/>
      <c r="D27" s="29"/>
      <c r="E27" s="29"/>
      <c r="F27" s="29"/>
      <c r="G27" s="10"/>
      <c r="H27" s="29"/>
      <c r="I27" s="29"/>
      <c r="J27" s="29"/>
      <c r="K27" s="29"/>
      <c r="L27" s="29"/>
      <c r="M27" s="31"/>
      <c r="N27" s="31"/>
      <c r="O27" s="10"/>
      <c r="P27" s="10"/>
      <c r="Q27" s="34"/>
    </row>
    <row r="28" spans="1:17" ht="13.5" customHeight="1" x14ac:dyDescent="0.2">
      <c r="A28" s="35" t="s">
        <v>41</v>
      </c>
      <c r="B28" s="36"/>
      <c r="C28" s="36"/>
      <c r="D28" s="36"/>
      <c r="E28" s="36"/>
      <c r="F28" s="36"/>
      <c r="G28" s="36"/>
      <c r="H28" s="36"/>
      <c r="I28" s="25"/>
      <c r="J28" s="35"/>
      <c r="K28" s="35"/>
      <c r="L28" s="35"/>
      <c r="M28" s="37"/>
      <c r="N28" s="37"/>
      <c r="O28" s="35"/>
      <c r="P28" s="35"/>
      <c r="Q28" s="35"/>
    </row>
    <row r="29" spans="1:17" ht="13.5" customHeight="1" x14ac:dyDescent="0.2">
      <c r="A29" s="38" t="s">
        <v>42</v>
      </c>
      <c r="B29" s="39"/>
      <c r="C29" s="39"/>
      <c r="D29" s="39"/>
      <c r="E29" s="39"/>
      <c r="F29" s="39"/>
      <c r="G29" s="39"/>
      <c r="H29" s="39"/>
      <c r="I29" s="13" t="s">
        <v>43</v>
      </c>
      <c r="J29" s="19"/>
      <c r="K29" s="19"/>
      <c r="L29" s="19"/>
      <c r="M29" s="19"/>
      <c r="N29" s="19"/>
      <c r="O29" s="19"/>
      <c r="P29" s="19"/>
      <c r="Q29" s="19"/>
    </row>
    <row r="30" spans="1:17" x14ac:dyDescent="0.2">
      <c r="A30" s="26" t="s">
        <v>44</v>
      </c>
      <c r="B30" s="27"/>
      <c r="C30" s="27"/>
      <c r="D30" s="27"/>
      <c r="E30" s="27"/>
      <c r="F30" s="27"/>
      <c r="G30" s="27"/>
      <c r="H30" s="27"/>
      <c r="I30" s="27"/>
      <c r="J30" s="38"/>
      <c r="K30" s="38"/>
      <c r="L30" s="38"/>
      <c r="M30" s="38"/>
      <c r="N30" s="38"/>
      <c r="O30" s="38"/>
      <c r="P30" s="38"/>
      <c r="Q30" s="38"/>
    </row>
    <row r="31" spans="1:17" x14ac:dyDescent="0.2">
      <c r="A31" s="26"/>
      <c r="B31" s="27"/>
      <c r="C31" s="27"/>
      <c r="D31" s="27"/>
      <c r="E31" s="27"/>
      <c r="F31" s="27"/>
      <c r="G31" s="27"/>
      <c r="H31" s="27"/>
      <c r="I31" s="12"/>
      <c r="J31" s="12"/>
      <c r="K31" s="12"/>
      <c r="L31" s="12"/>
      <c r="M31" s="12"/>
      <c r="N31" s="12"/>
      <c r="O31" s="12"/>
      <c r="Q31" s="1"/>
    </row>
    <row r="32" spans="1:17" s="2" customFormat="1" x14ac:dyDescent="0.2">
      <c r="B32" s="12"/>
      <c r="C32" s="12"/>
      <c r="G32" s="12"/>
      <c r="M32" s="1"/>
    </row>
    <row r="33" spans="2:13" s="2" customFormat="1" x14ac:dyDescent="0.2">
      <c r="B33" s="12"/>
      <c r="C33" s="12"/>
      <c r="G33" s="12"/>
      <c r="M33" s="1"/>
    </row>
  </sheetData>
  <mergeCells count="21">
    <mergeCell ref="A1:Q1"/>
    <mergeCell ref="I3:Q3"/>
    <mergeCell ref="A4:A7"/>
    <mergeCell ref="B4:B7"/>
    <mergeCell ref="C4:F4"/>
    <mergeCell ref="G4:H4"/>
    <mergeCell ref="I4:L4"/>
    <mergeCell ref="M4:M7"/>
    <mergeCell ref="N4:N7"/>
    <mergeCell ref="O4:O5"/>
    <mergeCell ref="A28:H28"/>
    <mergeCell ref="J28:Q28"/>
    <mergeCell ref="A29:H29"/>
    <mergeCell ref="J30:Q30"/>
    <mergeCell ref="P4:P5"/>
    <mergeCell ref="Q4:Q7"/>
    <mergeCell ref="D5:D7"/>
    <mergeCell ref="I5:I7"/>
    <mergeCell ref="J5:J7"/>
    <mergeCell ref="O6:O7"/>
    <mergeCell ref="P6:P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120" orientation="landscape" r:id="rId1"/>
  <headerFooter alignWithMargins="0"/>
  <ignoredErrors>
    <ignoredError sqref="F15:F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Q31"/>
  <sheetViews>
    <sheetView showGridLines="0" topLeftCell="A7" zoomScaleNormal="100" workbookViewId="0">
      <selection activeCell="C11" sqref="C11"/>
    </sheetView>
  </sheetViews>
  <sheetFormatPr defaultColWidth="9" defaultRowHeight="13.2" x14ac:dyDescent="0.2"/>
  <cols>
    <col min="1" max="1" width="9.6640625" style="2" customWidth="1"/>
    <col min="2" max="2" width="11.88671875" style="2" customWidth="1"/>
    <col min="3" max="3" width="11.33203125" style="2" customWidth="1"/>
    <col min="4" max="6" width="10.109375" style="2" customWidth="1"/>
    <col min="7" max="7" width="11.33203125" style="2" customWidth="1"/>
    <col min="8" max="12" width="10.109375" style="2" customWidth="1"/>
    <col min="13" max="13" width="10.6640625" style="1" customWidth="1"/>
    <col min="14" max="14" width="10.6640625" style="2" customWidth="1"/>
    <col min="15" max="15" width="6.33203125" style="2" bestFit="1" customWidth="1"/>
    <col min="16" max="16" width="7" style="2" customWidth="1"/>
    <col min="17" max="17" width="9.6640625" style="2" customWidth="1"/>
    <col min="18" max="16384" width="9" style="1"/>
  </cols>
  <sheetData>
    <row r="1" spans="1:17" ht="16.2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6.2" x14ac:dyDescent="0.2">
      <c r="A2" s="20"/>
      <c r="B2" s="20"/>
      <c r="C2" s="20"/>
      <c r="D2" s="20"/>
      <c r="E2" s="20"/>
      <c r="F2" s="20"/>
      <c r="G2" s="20"/>
      <c r="H2" s="20"/>
      <c r="I2" s="18"/>
      <c r="J2" s="19"/>
      <c r="K2" s="19"/>
      <c r="L2" s="19"/>
      <c r="M2" s="19"/>
      <c r="N2" s="19"/>
      <c r="O2" s="19"/>
      <c r="P2" s="19"/>
      <c r="Q2" s="19"/>
    </row>
    <row r="3" spans="1:17" ht="12" customHeight="1" thickBot="1" x14ac:dyDescent="0.25">
      <c r="A3" s="3"/>
      <c r="B3" s="3"/>
      <c r="C3" s="28"/>
      <c r="D3" s="3"/>
      <c r="E3" s="3"/>
      <c r="F3" s="3"/>
      <c r="H3" s="3"/>
      <c r="I3" s="54" t="s">
        <v>1</v>
      </c>
      <c r="J3" s="55"/>
      <c r="K3" s="55"/>
      <c r="L3" s="55"/>
      <c r="M3" s="55"/>
      <c r="N3" s="55"/>
      <c r="O3" s="55"/>
      <c r="P3" s="55"/>
      <c r="Q3" s="55"/>
    </row>
    <row r="4" spans="1:17" ht="12" customHeight="1" x14ac:dyDescent="0.2">
      <c r="A4" s="56" t="s">
        <v>2</v>
      </c>
      <c r="B4" s="58" t="s">
        <v>3</v>
      </c>
      <c r="C4" s="59" t="s">
        <v>4</v>
      </c>
      <c r="D4" s="57"/>
      <c r="E4" s="57"/>
      <c r="F4" s="57"/>
      <c r="G4" s="60" t="s">
        <v>5</v>
      </c>
      <c r="H4" s="61"/>
      <c r="I4" s="62" t="s">
        <v>6</v>
      </c>
      <c r="J4" s="63"/>
      <c r="K4" s="63"/>
      <c r="L4" s="64"/>
      <c r="M4" s="65" t="s">
        <v>7</v>
      </c>
      <c r="N4" s="65" t="s">
        <v>8</v>
      </c>
      <c r="O4" s="40" t="s">
        <v>9</v>
      </c>
      <c r="P4" s="40" t="s">
        <v>10</v>
      </c>
      <c r="Q4" s="42" t="s">
        <v>11</v>
      </c>
    </row>
    <row r="5" spans="1:17" ht="12" customHeight="1" x14ac:dyDescent="0.2">
      <c r="A5" s="56"/>
      <c r="B5" s="58"/>
      <c r="C5" s="23"/>
      <c r="D5" s="45" t="s">
        <v>12</v>
      </c>
      <c r="E5" s="23"/>
      <c r="F5" s="23"/>
      <c r="G5" s="23"/>
      <c r="H5" s="15"/>
      <c r="I5" s="48" t="s">
        <v>13</v>
      </c>
      <c r="J5" s="45" t="s">
        <v>14</v>
      </c>
      <c r="K5" s="4"/>
      <c r="L5" s="23"/>
      <c r="M5" s="46"/>
      <c r="N5" s="46"/>
      <c r="O5" s="41"/>
      <c r="P5" s="41"/>
      <c r="Q5" s="43"/>
    </row>
    <row r="6" spans="1:17" ht="12" customHeight="1" x14ac:dyDescent="0.2">
      <c r="A6" s="56"/>
      <c r="B6" s="58"/>
      <c r="C6" s="23" t="s">
        <v>15</v>
      </c>
      <c r="D6" s="46"/>
      <c r="E6" s="23" t="s">
        <v>16</v>
      </c>
      <c r="F6" s="5" t="s">
        <v>17</v>
      </c>
      <c r="G6" s="23" t="s">
        <v>15</v>
      </c>
      <c r="H6" s="16" t="s">
        <v>18</v>
      </c>
      <c r="I6" s="49"/>
      <c r="J6" s="46"/>
      <c r="K6" s="6" t="s">
        <v>19</v>
      </c>
      <c r="L6" s="5" t="s">
        <v>17</v>
      </c>
      <c r="M6" s="46"/>
      <c r="N6" s="46"/>
      <c r="O6" s="51" t="s">
        <v>20</v>
      </c>
      <c r="P6" s="51" t="s">
        <v>21</v>
      </c>
      <c r="Q6" s="43"/>
    </row>
    <row r="7" spans="1:17" ht="12" customHeight="1" x14ac:dyDescent="0.2">
      <c r="A7" s="57"/>
      <c r="B7" s="59"/>
      <c r="C7" s="24"/>
      <c r="D7" s="47"/>
      <c r="E7" s="24"/>
      <c r="F7" s="24"/>
      <c r="G7" s="24"/>
      <c r="H7" s="17"/>
      <c r="I7" s="50"/>
      <c r="J7" s="47"/>
      <c r="K7" s="7"/>
      <c r="L7" s="24"/>
      <c r="M7" s="47"/>
      <c r="N7" s="47"/>
      <c r="O7" s="52"/>
      <c r="P7" s="52"/>
      <c r="Q7" s="44"/>
    </row>
    <row r="8" spans="1:17" ht="12" customHeight="1" x14ac:dyDescent="0.2">
      <c r="A8" s="8" t="s">
        <v>45</v>
      </c>
      <c r="B8" s="9">
        <v>225177</v>
      </c>
      <c r="C8" s="10">
        <v>66253</v>
      </c>
      <c r="D8" s="10">
        <v>19322</v>
      </c>
      <c r="E8" s="10">
        <v>1047</v>
      </c>
      <c r="F8" s="10">
        <v>45884</v>
      </c>
      <c r="G8" s="10">
        <v>88987</v>
      </c>
      <c r="H8" s="10">
        <v>33232</v>
      </c>
      <c r="I8" s="10">
        <v>26302</v>
      </c>
      <c r="J8" s="10">
        <v>13302</v>
      </c>
      <c r="K8" s="10">
        <v>16151</v>
      </c>
      <c r="L8" s="10">
        <v>0</v>
      </c>
      <c r="M8" s="10">
        <v>36801</v>
      </c>
      <c r="N8" s="10">
        <v>33136</v>
      </c>
      <c r="O8" s="10">
        <v>340</v>
      </c>
      <c r="P8" s="10">
        <v>662</v>
      </c>
      <c r="Q8" s="11" t="s">
        <v>46</v>
      </c>
    </row>
    <row r="9" spans="1:17" ht="12" customHeight="1" x14ac:dyDescent="0.2">
      <c r="A9" s="8" t="s">
        <v>47</v>
      </c>
      <c r="B9" s="9">
        <v>263175</v>
      </c>
      <c r="C9" s="10">
        <v>110147</v>
      </c>
      <c r="D9" s="10">
        <v>29769</v>
      </c>
      <c r="E9" s="10">
        <v>28340</v>
      </c>
      <c r="F9" s="10">
        <v>52038</v>
      </c>
      <c r="G9" s="10">
        <v>82941</v>
      </c>
      <c r="H9" s="10">
        <v>30610</v>
      </c>
      <c r="I9" s="10">
        <v>22882</v>
      </c>
      <c r="J9" s="10">
        <v>13166</v>
      </c>
      <c r="K9" s="10">
        <v>16283</v>
      </c>
      <c r="L9" s="10">
        <v>0</v>
      </c>
      <c r="M9" s="10">
        <v>36189</v>
      </c>
      <c r="N9" s="10">
        <v>33898</v>
      </c>
      <c r="O9" s="10">
        <v>272</v>
      </c>
      <c r="P9" s="10">
        <v>967.55514705882354</v>
      </c>
      <c r="Q9" s="11" t="s">
        <v>47</v>
      </c>
    </row>
    <row r="10" spans="1:17" ht="12" customHeight="1" x14ac:dyDescent="0.2">
      <c r="A10" s="8" t="s">
        <v>24</v>
      </c>
      <c r="B10" s="9">
        <v>348392</v>
      </c>
      <c r="C10" s="10" t="s">
        <v>48</v>
      </c>
      <c r="D10" s="10">
        <v>46326</v>
      </c>
      <c r="E10" s="10">
        <v>23280</v>
      </c>
      <c r="F10" s="10">
        <v>68393</v>
      </c>
      <c r="G10" s="10">
        <v>124727</v>
      </c>
      <c r="H10" s="10">
        <v>49841</v>
      </c>
      <c r="I10" s="10">
        <v>30696</v>
      </c>
      <c r="J10" s="10">
        <v>21447</v>
      </c>
      <c r="K10" s="10">
        <v>22743</v>
      </c>
      <c r="L10" s="10">
        <v>0</v>
      </c>
      <c r="M10" s="10">
        <v>53465</v>
      </c>
      <c r="N10" s="10">
        <v>46372</v>
      </c>
      <c r="O10" s="10">
        <v>357</v>
      </c>
      <c r="P10" s="10">
        <v>975.8879551820728</v>
      </c>
      <c r="Q10" s="11" t="s">
        <v>24</v>
      </c>
    </row>
    <row r="11" spans="1:17" ht="12" customHeight="1" x14ac:dyDescent="0.2">
      <c r="A11" s="8" t="s">
        <v>25</v>
      </c>
      <c r="B11" s="9">
        <v>373667</v>
      </c>
      <c r="C11" s="10">
        <v>130231</v>
      </c>
      <c r="D11" s="10">
        <v>54670</v>
      </c>
      <c r="E11" s="10">
        <v>16156</v>
      </c>
      <c r="F11" s="10">
        <v>59405</v>
      </c>
      <c r="G11" s="10">
        <v>146339</v>
      </c>
      <c r="H11" s="10">
        <v>64109</v>
      </c>
      <c r="I11" s="10">
        <v>33514</v>
      </c>
      <c r="J11" s="10">
        <v>24519</v>
      </c>
      <c r="K11" s="10">
        <v>24197</v>
      </c>
      <c r="L11" s="10">
        <v>0</v>
      </c>
      <c r="M11" s="10">
        <v>50838</v>
      </c>
      <c r="N11" s="10">
        <v>46259</v>
      </c>
      <c r="O11" s="10">
        <v>358</v>
      </c>
      <c r="P11" s="10">
        <v>1043.7625698324023</v>
      </c>
      <c r="Q11" s="11" t="s">
        <v>25</v>
      </c>
    </row>
    <row r="12" spans="1:17" ht="12" customHeight="1" x14ac:dyDescent="0.2">
      <c r="A12" s="8" t="s">
        <v>26</v>
      </c>
      <c r="B12" s="9">
        <f>SUM(B14:B25)</f>
        <v>364098</v>
      </c>
      <c r="C12" s="10">
        <f t="shared" ref="C12:L12" si="0">SUM(C14:C25)</f>
        <v>133833</v>
      </c>
      <c r="D12" s="10">
        <f t="shared" si="0"/>
        <v>66648</v>
      </c>
      <c r="E12" s="10">
        <f t="shared" si="0"/>
        <v>6685</v>
      </c>
      <c r="F12" s="10">
        <f t="shared" si="0"/>
        <v>60500</v>
      </c>
      <c r="G12" s="10">
        <f t="shared" si="0"/>
        <v>138212</v>
      </c>
      <c r="H12" s="10">
        <f t="shared" si="0"/>
        <v>59376</v>
      </c>
      <c r="I12" s="10">
        <f t="shared" si="0"/>
        <v>29117</v>
      </c>
      <c r="J12" s="10">
        <f t="shared" si="0"/>
        <v>25666</v>
      </c>
      <c r="K12" s="10">
        <f t="shared" si="0"/>
        <v>24053</v>
      </c>
      <c r="L12" s="10">
        <f t="shared" si="0"/>
        <v>0</v>
      </c>
      <c r="M12" s="10">
        <f>SUM(M14:M25)</f>
        <v>50841</v>
      </c>
      <c r="N12" s="10">
        <f t="shared" ref="N12:O12" si="1">SUM(N14:N25)</f>
        <v>41212</v>
      </c>
      <c r="O12" s="10">
        <f t="shared" si="1"/>
        <v>357</v>
      </c>
      <c r="P12" s="10">
        <f>B12/O12</f>
        <v>1019.8823529411765</v>
      </c>
      <c r="Q12" s="11" t="s">
        <v>26</v>
      </c>
    </row>
    <row r="13" spans="1:17" ht="12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1:17" ht="12" customHeight="1" x14ac:dyDescent="0.2">
      <c r="A14" s="8" t="s">
        <v>49</v>
      </c>
      <c r="B14" s="9">
        <f>C14+G14+M14+N14</f>
        <v>28183</v>
      </c>
      <c r="C14" s="10">
        <f>SUM(D14:F14)</f>
        <v>9215</v>
      </c>
      <c r="D14" s="29">
        <v>5014</v>
      </c>
      <c r="E14" s="29">
        <v>413</v>
      </c>
      <c r="F14" s="29">
        <v>3788</v>
      </c>
      <c r="G14" s="10">
        <f t="shared" ref="G14:G25" si="2">SUM(H14:L14)</f>
        <v>11944</v>
      </c>
      <c r="H14" s="29">
        <v>4828</v>
      </c>
      <c r="I14" s="29">
        <v>2652</v>
      </c>
      <c r="J14" s="29">
        <v>2282</v>
      </c>
      <c r="K14" s="29">
        <v>2182</v>
      </c>
      <c r="L14" s="29">
        <v>0</v>
      </c>
      <c r="M14" s="10">
        <v>3706</v>
      </c>
      <c r="N14" s="10">
        <v>3318</v>
      </c>
      <c r="O14" s="10">
        <v>30</v>
      </c>
      <c r="P14" s="10">
        <f>B14/O14</f>
        <v>939.43333333333328</v>
      </c>
      <c r="Q14" s="14" t="s">
        <v>49</v>
      </c>
    </row>
    <row r="15" spans="1:17" ht="12" customHeight="1" x14ac:dyDescent="0.2">
      <c r="A15" s="8" t="s">
        <v>29</v>
      </c>
      <c r="B15" s="9">
        <f t="shared" ref="B15:B25" si="3">C15+G15+M15+N15</f>
        <v>30838</v>
      </c>
      <c r="C15" s="10">
        <f t="shared" ref="C15:C25" si="4">SUM(D15:F15)</f>
        <v>10110</v>
      </c>
      <c r="D15" s="29">
        <v>4933</v>
      </c>
      <c r="E15" s="29">
        <v>224</v>
      </c>
      <c r="F15" s="29">
        <v>4953</v>
      </c>
      <c r="G15" s="10">
        <f t="shared" si="2"/>
        <v>12829</v>
      </c>
      <c r="H15" s="29">
        <v>5846</v>
      </c>
      <c r="I15" s="29">
        <v>2565</v>
      </c>
      <c r="J15" s="29">
        <v>2237</v>
      </c>
      <c r="K15" s="29">
        <v>2181</v>
      </c>
      <c r="L15" s="29">
        <v>0</v>
      </c>
      <c r="M15" s="10">
        <v>4248</v>
      </c>
      <c r="N15" s="10">
        <v>3651</v>
      </c>
      <c r="O15" s="10">
        <v>31</v>
      </c>
      <c r="P15" s="10">
        <f>B15/O15</f>
        <v>994.77419354838707</v>
      </c>
      <c r="Q15" s="14" t="s">
        <v>29</v>
      </c>
    </row>
    <row r="16" spans="1:17" ht="12" customHeight="1" x14ac:dyDescent="0.2">
      <c r="A16" s="8" t="s">
        <v>30</v>
      </c>
      <c r="B16" s="9">
        <f t="shared" si="3"/>
        <v>31948</v>
      </c>
      <c r="C16" s="10">
        <f t="shared" si="4"/>
        <v>10517</v>
      </c>
      <c r="D16" s="29">
        <v>4684</v>
      </c>
      <c r="E16" s="29">
        <v>615</v>
      </c>
      <c r="F16" s="29">
        <v>5218</v>
      </c>
      <c r="G16" s="10">
        <f t="shared" si="2"/>
        <v>13086</v>
      </c>
      <c r="H16" s="29">
        <v>6005</v>
      </c>
      <c r="I16" s="29">
        <v>2586</v>
      </c>
      <c r="J16" s="29">
        <v>2383</v>
      </c>
      <c r="K16" s="29">
        <v>2112</v>
      </c>
      <c r="L16" s="29">
        <v>0</v>
      </c>
      <c r="M16" s="10">
        <v>4583</v>
      </c>
      <c r="N16" s="10">
        <v>3762</v>
      </c>
      <c r="O16" s="10">
        <v>30</v>
      </c>
      <c r="P16" s="10">
        <f t="shared" ref="P16:P25" si="5">B16/O16</f>
        <v>1064.9333333333334</v>
      </c>
      <c r="Q16" s="14" t="s">
        <v>30</v>
      </c>
    </row>
    <row r="17" spans="1:17" ht="12" customHeight="1" x14ac:dyDescent="0.2">
      <c r="A17" s="8" t="s">
        <v>31</v>
      </c>
      <c r="B17" s="9">
        <f t="shared" si="3"/>
        <v>30119</v>
      </c>
      <c r="C17" s="10">
        <f t="shared" si="4"/>
        <v>10201</v>
      </c>
      <c r="D17" s="29">
        <v>3900</v>
      </c>
      <c r="E17" s="29">
        <v>758</v>
      </c>
      <c r="F17" s="29">
        <v>5543</v>
      </c>
      <c r="G17" s="10">
        <f t="shared" si="2"/>
        <v>11411</v>
      </c>
      <c r="H17" s="29">
        <v>4170</v>
      </c>
      <c r="I17" s="29">
        <v>2596</v>
      </c>
      <c r="J17" s="29">
        <v>2455</v>
      </c>
      <c r="K17" s="29">
        <v>2190</v>
      </c>
      <c r="L17" s="29">
        <v>0</v>
      </c>
      <c r="M17" s="10">
        <v>4726</v>
      </c>
      <c r="N17" s="10">
        <v>3781</v>
      </c>
      <c r="O17" s="10">
        <v>31</v>
      </c>
      <c r="P17" s="10">
        <f t="shared" si="5"/>
        <v>971.58064516129036</v>
      </c>
      <c r="Q17" s="14" t="s">
        <v>31</v>
      </c>
    </row>
    <row r="18" spans="1:17" ht="12" customHeight="1" x14ac:dyDescent="0.2">
      <c r="A18" s="8" t="s">
        <v>32</v>
      </c>
      <c r="B18" s="9">
        <f t="shared" si="3"/>
        <v>29230</v>
      </c>
      <c r="C18" s="10">
        <f t="shared" si="4"/>
        <v>11674</v>
      </c>
      <c r="D18" s="29">
        <v>6659</v>
      </c>
      <c r="E18" s="29">
        <v>110</v>
      </c>
      <c r="F18" s="29">
        <v>4905</v>
      </c>
      <c r="G18" s="10">
        <f t="shared" si="2"/>
        <v>10751</v>
      </c>
      <c r="H18" s="29">
        <v>4922</v>
      </c>
      <c r="I18" s="29">
        <v>2300</v>
      </c>
      <c r="J18" s="29">
        <v>1716</v>
      </c>
      <c r="K18" s="29">
        <v>1813</v>
      </c>
      <c r="L18" s="29">
        <v>0</v>
      </c>
      <c r="M18" s="10">
        <v>3806</v>
      </c>
      <c r="N18" s="10">
        <v>2999</v>
      </c>
      <c r="O18" s="10">
        <v>29</v>
      </c>
      <c r="P18" s="10">
        <f t="shared" si="5"/>
        <v>1007.9310344827586</v>
      </c>
      <c r="Q18" s="14" t="s">
        <v>32</v>
      </c>
    </row>
    <row r="19" spans="1:17" ht="12" customHeight="1" x14ac:dyDescent="0.2">
      <c r="A19" s="8" t="s">
        <v>33</v>
      </c>
      <c r="B19" s="9">
        <f t="shared" si="3"/>
        <v>31052</v>
      </c>
      <c r="C19" s="10">
        <f t="shared" si="4"/>
        <v>10846</v>
      </c>
      <c r="D19" s="29">
        <v>4942</v>
      </c>
      <c r="E19" s="29">
        <v>415</v>
      </c>
      <c r="F19" s="29">
        <v>5489</v>
      </c>
      <c r="G19" s="10">
        <f t="shared" si="2"/>
        <v>11867</v>
      </c>
      <c r="H19" s="29">
        <v>4845</v>
      </c>
      <c r="I19" s="29">
        <v>2510</v>
      </c>
      <c r="J19" s="29">
        <v>2479</v>
      </c>
      <c r="K19" s="29">
        <v>2033</v>
      </c>
      <c r="L19" s="29">
        <v>0</v>
      </c>
      <c r="M19" s="10">
        <v>4445</v>
      </c>
      <c r="N19" s="10">
        <v>3894</v>
      </c>
      <c r="O19" s="10">
        <v>30</v>
      </c>
      <c r="P19" s="10">
        <f t="shared" si="5"/>
        <v>1035.0666666666666</v>
      </c>
      <c r="Q19" s="14" t="s">
        <v>33</v>
      </c>
    </row>
    <row r="20" spans="1:17" ht="12" customHeight="1" x14ac:dyDescent="0.2">
      <c r="A20" s="8" t="s">
        <v>34</v>
      </c>
      <c r="B20" s="9">
        <f t="shared" si="3"/>
        <v>35318</v>
      </c>
      <c r="C20" s="10">
        <f t="shared" si="4"/>
        <v>13227</v>
      </c>
      <c r="D20" s="29">
        <v>7165</v>
      </c>
      <c r="E20" s="29">
        <v>282</v>
      </c>
      <c r="F20" s="29">
        <v>5780</v>
      </c>
      <c r="G20" s="10">
        <f t="shared" si="2"/>
        <v>12789</v>
      </c>
      <c r="H20" s="29">
        <v>5842</v>
      </c>
      <c r="I20" s="29">
        <v>2479</v>
      </c>
      <c r="J20" s="29">
        <v>2386</v>
      </c>
      <c r="K20" s="29">
        <v>2082</v>
      </c>
      <c r="L20" s="29">
        <v>0</v>
      </c>
      <c r="M20" s="10">
        <v>5248</v>
      </c>
      <c r="N20" s="10">
        <v>4054</v>
      </c>
      <c r="O20" s="10">
        <v>31</v>
      </c>
      <c r="P20" s="10">
        <f t="shared" si="5"/>
        <v>1139.2903225806451</v>
      </c>
      <c r="Q20" s="14" t="s">
        <v>34</v>
      </c>
    </row>
    <row r="21" spans="1:17" ht="12" customHeight="1" x14ac:dyDescent="0.2">
      <c r="A21" s="8" t="s">
        <v>35</v>
      </c>
      <c r="B21" s="9">
        <f t="shared" si="3"/>
        <v>36296</v>
      </c>
      <c r="C21" s="10">
        <f t="shared" si="4"/>
        <v>14384</v>
      </c>
      <c r="D21" s="29">
        <v>6673</v>
      </c>
      <c r="E21" s="29">
        <v>1106</v>
      </c>
      <c r="F21" s="29">
        <v>6605</v>
      </c>
      <c r="G21" s="10">
        <f t="shared" si="2"/>
        <v>13851</v>
      </c>
      <c r="H21" s="29">
        <v>7082</v>
      </c>
      <c r="I21" s="29">
        <v>2455</v>
      </c>
      <c r="J21" s="29">
        <v>2268</v>
      </c>
      <c r="K21" s="29">
        <v>2046</v>
      </c>
      <c r="L21" s="29">
        <v>0</v>
      </c>
      <c r="M21" s="10">
        <v>4499</v>
      </c>
      <c r="N21" s="10">
        <v>3562</v>
      </c>
      <c r="O21" s="10">
        <v>30</v>
      </c>
      <c r="P21" s="10">
        <f t="shared" si="5"/>
        <v>1209.8666666666666</v>
      </c>
      <c r="Q21" s="14" t="s">
        <v>35</v>
      </c>
    </row>
    <row r="22" spans="1:17" ht="12" customHeight="1" x14ac:dyDescent="0.2">
      <c r="A22" s="8" t="s">
        <v>36</v>
      </c>
      <c r="B22" s="9">
        <f t="shared" si="3"/>
        <v>28633</v>
      </c>
      <c r="C22" s="10">
        <f t="shared" si="4"/>
        <v>10941</v>
      </c>
      <c r="D22" s="29">
        <v>5930</v>
      </c>
      <c r="E22" s="29">
        <v>510</v>
      </c>
      <c r="F22" s="29">
        <v>4501</v>
      </c>
      <c r="G22" s="10">
        <f t="shared" si="2"/>
        <v>10361</v>
      </c>
      <c r="H22" s="29">
        <v>4564</v>
      </c>
      <c r="I22" s="29">
        <v>2183</v>
      </c>
      <c r="J22" s="29">
        <v>1890</v>
      </c>
      <c r="K22" s="29">
        <v>1724</v>
      </c>
      <c r="L22" s="29">
        <v>0</v>
      </c>
      <c r="M22" s="10">
        <v>4470</v>
      </c>
      <c r="N22" s="10">
        <v>2861</v>
      </c>
      <c r="O22" s="10">
        <v>28</v>
      </c>
      <c r="P22" s="10">
        <f t="shared" si="5"/>
        <v>1022.6071428571429</v>
      </c>
      <c r="Q22" s="14" t="s">
        <v>36</v>
      </c>
    </row>
    <row r="23" spans="1:17" ht="12" customHeight="1" x14ac:dyDescent="0.2">
      <c r="A23" s="21" t="s">
        <v>50</v>
      </c>
      <c r="B23" s="9">
        <f t="shared" si="3"/>
        <v>27236</v>
      </c>
      <c r="C23" s="10">
        <f t="shared" si="4"/>
        <v>10883</v>
      </c>
      <c r="D23" s="29">
        <v>5399</v>
      </c>
      <c r="E23" s="29">
        <v>1130</v>
      </c>
      <c r="F23" s="29">
        <v>4354</v>
      </c>
      <c r="G23" s="10">
        <f t="shared" si="2"/>
        <v>9720</v>
      </c>
      <c r="H23" s="29">
        <v>3732</v>
      </c>
      <c r="I23" s="29">
        <v>2187</v>
      </c>
      <c r="J23" s="29">
        <v>1883</v>
      </c>
      <c r="K23" s="29">
        <v>1918</v>
      </c>
      <c r="L23" s="29">
        <v>0</v>
      </c>
      <c r="M23" s="10">
        <v>3888</v>
      </c>
      <c r="N23" s="10">
        <v>2745</v>
      </c>
      <c r="O23" s="10">
        <v>28</v>
      </c>
      <c r="P23" s="10">
        <f t="shared" si="5"/>
        <v>972.71428571428567</v>
      </c>
      <c r="Q23" s="14" t="s">
        <v>50</v>
      </c>
    </row>
    <row r="24" spans="1:17" ht="12" customHeight="1" x14ac:dyDescent="0.2">
      <c r="A24" s="8" t="s">
        <v>39</v>
      </c>
      <c r="B24" s="9">
        <f t="shared" si="3"/>
        <v>25452</v>
      </c>
      <c r="C24" s="10">
        <f t="shared" si="4"/>
        <v>10260</v>
      </c>
      <c r="D24" s="29">
        <v>4554</v>
      </c>
      <c r="E24" s="29">
        <v>980</v>
      </c>
      <c r="F24" s="29">
        <v>4726</v>
      </c>
      <c r="G24" s="10">
        <f t="shared" si="2"/>
        <v>8382</v>
      </c>
      <c r="H24" s="29">
        <v>2820</v>
      </c>
      <c r="I24" s="29">
        <v>2177</v>
      </c>
      <c r="J24" s="29">
        <v>1684</v>
      </c>
      <c r="K24" s="29">
        <v>1701</v>
      </c>
      <c r="L24" s="29">
        <v>0</v>
      </c>
      <c r="M24" s="10">
        <v>3286</v>
      </c>
      <c r="N24" s="10">
        <v>3524</v>
      </c>
      <c r="O24" s="10">
        <v>28</v>
      </c>
      <c r="P24" s="10">
        <f t="shared" si="5"/>
        <v>909</v>
      </c>
      <c r="Q24" s="14" t="s">
        <v>39</v>
      </c>
    </row>
    <row r="25" spans="1:17" ht="12" customHeight="1" thickBot="1" x14ac:dyDescent="0.25">
      <c r="A25" s="22" t="s">
        <v>40</v>
      </c>
      <c r="B25" s="9">
        <f t="shared" si="3"/>
        <v>29793</v>
      </c>
      <c r="C25" s="31">
        <f t="shared" si="4"/>
        <v>11575</v>
      </c>
      <c r="D25" s="29">
        <v>6795</v>
      </c>
      <c r="E25" s="29">
        <v>142</v>
      </c>
      <c r="F25" s="29">
        <v>4638</v>
      </c>
      <c r="G25" s="31">
        <f t="shared" si="2"/>
        <v>11221</v>
      </c>
      <c r="H25" s="29">
        <v>4720</v>
      </c>
      <c r="I25" s="29">
        <v>2427</v>
      </c>
      <c r="J25" s="29">
        <v>2003</v>
      </c>
      <c r="K25" s="29">
        <v>2071</v>
      </c>
      <c r="L25" s="29">
        <v>0</v>
      </c>
      <c r="M25" s="10">
        <v>3936</v>
      </c>
      <c r="N25" s="31">
        <v>3061</v>
      </c>
      <c r="O25" s="31">
        <v>31</v>
      </c>
      <c r="P25" s="10">
        <f t="shared" si="5"/>
        <v>961.06451612903231</v>
      </c>
      <c r="Q25" s="14" t="s">
        <v>40</v>
      </c>
    </row>
    <row r="26" spans="1:17" ht="13.5" customHeight="1" x14ac:dyDescent="0.2">
      <c r="A26" s="35" t="s">
        <v>41</v>
      </c>
      <c r="B26" s="36"/>
      <c r="C26" s="36"/>
      <c r="D26" s="36"/>
      <c r="E26" s="36"/>
      <c r="F26" s="36"/>
      <c r="G26" s="36"/>
      <c r="H26" s="36"/>
      <c r="I26" s="25"/>
      <c r="J26" s="35"/>
      <c r="K26" s="35"/>
      <c r="L26" s="35"/>
      <c r="M26" s="35"/>
      <c r="N26" s="37"/>
      <c r="O26" s="35"/>
      <c r="P26" s="35"/>
      <c r="Q26" s="35"/>
    </row>
    <row r="27" spans="1:17" ht="13.5" customHeight="1" x14ac:dyDescent="0.2">
      <c r="A27" s="38" t="s">
        <v>42</v>
      </c>
      <c r="B27" s="39"/>
      <c r="C27" s="39"/>
      <c r="D27" s="39"/>
      <c r="E27" s="39"/>
      <c r="F27" s="39"/>
      <c r="G27" s="39"/>
      <c r="H27" s="39"/>
      <c r="I27" s="13" t="s">
        <v>43</v>
      </c>
      <c r="J27" s="19"/>
      <c r="K27" s="19"/>
      <c r="L27" s="19"/>
      <c r="M27" s="19"/>
      <c r="N27" s="19"/>
      <c r="O27" s="19"/>
      <c r="P27" s="19"/>
      <c r="Q27" s="19"/>
    </row>
    <row r="28" spans="1:17" x14ac:dyDescent="0.2">
      <c r="A28" s="26" t="s">
        <v>44</v>
      </c>
      <c r="B28" s="27"/>
      <c r="C28" s="27"/>
      <c r="D28" s="27"/>
      <c r="E28" s="27"/>
      <c r="F28" s="27"/>
      <c r="G28" s="27"/>
      <c r="H28" s="27"/>
      <c r="I28" s="27"/>
      <c r="J28" s="38"/>
      <c r="K28" s="38"/>
      <c r="L28" s="38"/>
      <c r="M28" s="38"/>
      <c r="N28" s="38"/>
      <c r="O28" s="38"/>
      <c r="P28" s="38"/>
      <c r="Q28" s="38"/>
    </row>
    <row r="29" spans="1:17" x14ac:dyDescent="0.2">
      <c r="A29" s="26"/>
      <c r="B29" s="27"/>
      <c r="C29" s="27"/>
      <c r="D29" s="27"/>
      <c r="E29" s="27"/>
      <c r="F29" s="27"/>
      <c r="G29" s="27"/>
      <c r="H29" s="27"/>
      <c r="I29" s="12"/>
      <c r="J29" s="12"/>
      <c r="K29" s="12"/>
      <c r="L29" s="12"/>
      <c r="M29" s="12"/>
      <c r="N29" s="12"/>
      <c r="O29" s="12"/>
      <c r="Q29" s="1"/>
    </row>
    <row r="30" spans="1:17" s="2" customFormat="1" x14ac:dyDescent="0.2">
      <c r="B30" s="12"/>
      <c r="C30" s="12"/>
      <c r="G30" s="12"/>
      <c r="M30" s="1"/>
    </row>
    <row r="31" spans="1:17" s="2" customFormat="1" x14ac:dyDescent="0.2">
      <c r="B31" s="12"/>
      <c r="C31" s="12"/>
      <c r="G31" s="12"/>
      <c r="M31" s="1"/>
    </row>
  </sheetData>
  <mergeCells count="21">
    <mergeCell ref="A26:H26"/>
    <mergeCell ref="J26:Q26"/>
    <mergeCell ref="A27:H27"/>
    <mergeCell ref="J28:Q28"/>
    <mergeCell ref="P4:P5"/>
    <mergeCell ref="Q4:Q7"/>
    <mergeCell ref="D5:D7"/>
    <mergeCell ref="I5:I7"/>
    <mergeCell ref="J5:J7"/>
    <mergeCell ref="O6:O7"/>
    <mergeCell ref="P6:P7"/>
    <mergeCell ref="A1:Q1"/>
    <mergeCell ref="I3:Q3"/>
    <mergeCell ref="A4:A7"/>
    <mergeCell ref="B4:B7"/>
    <mergeCell ref="C4:F4"/>
    <mergeCell ref="G4:H4"/>
    <mergeCell ref="I4:L4"/>
    <mergeCell ref="M4:M7"/>
    <mergeCell ref="N4:N7"/>
    <mergeCell ref="O4:O5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Q47"/>
  <sheetViews>
    <sheetView showGridLines="0" zoomScaleNormal="100" workbookViewId="0">
      <selection activeCell="E33" sqref="E33"/>
    </sheetView>
  </sheetViews>
  <sheetFormatPr defaultColWidth="9" defaultRowHeight="13.2" x14ac:dyDescent="0.2"/>
  <cols>
    <col min="1" max="1" width="9.6640625" style="2" customWidth="1"/>
    <col min="2" max="2" width="11.88671875" style="2" customWidth="1"/>
    <col min="3" max="3" width="11.33203125" style="2" customWidth="1"/>
    <col min="4" max="6" width="10.109375" style="2" customWidth="1"/>
    <col min="7" max="7" width="11.33203125" style="2" customWidth="1"/>
    <col min="8" max="12" width="10.109375" style="2" customWidth="1"/>
    <col min="13" max="13" width="10.6640625" style="1" customWidth="1"/>
    <col min="14" max="14" width="10.6640625" style="2" customWidth="1"/>
    <col min="15" max="15" width="6.33203125" style="2" bestFit="1" customWidth="1"/>
    <col min="16" max="16" width="7" style="2" customWidth="1"/>
    <col min="17" max="17" width="9.6640625" style="2" customWidth="1"/>
    <col min="18" max="16384" width="9" style="1"/>
  </cols>
  <sheetData>
    <row r="1" spans="1:17" ht="16.2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6.2" x14ac:dyDescent="0.2">
      <c r="A2" s="20"/>
      <c r="B2" s="20"/>
      <c r="C2" s="20"/>
      <c r="D2" s="20"/>
      <c r="E2" s="20"/>
      <c r="F2" s="20"/>
      <c r="G2" s="20"/>
      <c r="H2" s="20"/>
      <c r="I2" s="18"/>
      <c r="J2" s="19"/>
      <c r="K2" s="19"/>
      <c r="L2" s="19"/>
      <c r="M2" s="19"/>
      <c r="N2" s="19"/>
      <c r="O2" s="19"/>
      <c r="P2" s="19"/>
      <c r="Q2" s="19"/>
    </row>
    <row r="3" spans="1:17" ht="12" customHeight="1" thickBot="1" x14ac:dyDescent="0.25">
      <c r="A3" s="3"/>
      <c r="B3" s="3"/>
      <c r="C3" s="28"/>
      <c r="D3" s="3"/>
      <c r="E3" s="3"/>
      <c r="F3" s="3"/>
      <c r="H3" s="3"/>
      <c r="I3" s="54" t="s">
        <v>1</v>
      </c>
      <c r="J3" s="55"/>
      <c r="K3" s="55"/>
      <c r="L3" s="55"/>
      <c r="M3" s="55"/>
      <c r="N3" s="55"/>
      <c r="O3" s="55"/>
      <c r="P3" s="55"/>
      <c r="Q3" s="55"/>
    </row>
    <row r="4" spans="1:17" ht="12" customHeight="1" x14ac:dyDescent="0.2">
      <c r="A4" s="56" t="s">
        <v>2</v>
      </c>
      <c r="B4" s="58" t="s">
        <v>3</v>
      </c>
      <c r="C4" s="59" t="s">
        <v>4</v>
      </c>
      <c r="D4" s="57"/>
      <c r="E4" s="57"/>
      <c r="F4" s="57"/>
      <c r="G4" s="60" t="s">
        <v>5</v>
      </c>
      <c r="H4" s="61"/>
      <c r="I4" s="62" t="s">
        <v>6</v>
      </c>
      <c r="J4" s="63"/>
      <c r="K4" s="63"/>
      <c r="L4" s="64"/>
      <c r="M4" s="65" t="s">
        <v>7</v>
      </c>
      <c r="N4" s="65" t="s">
        <v>8</v>
      </c>
      <c r="O4" s="40" t="s">
        <v>9</v>
      </c>
      <c r="P4" s="40" t="s">
        <v>10</v>
      </c>
      <c r="Q4" s="42" t="s">
        <v>11</v>
      </c>
    </row>
    <row r="5" spans="1:17" ht="12" customHeight="1" x14ac:dyDescent="0.2">
      <c r="A5" s="56"/>
      <c r="B5" s="58"/>
      <c r="C5" s="23"/>
      <c r="D5" s="45" t="s">
        <v>12</v>
      </c>
      <c r="E5" s="23"/>
      <c r="F5" s="23"/>
      <c r="G5" s="23"/>
      <c r="H5" s="15"/>
      <c r="I5" s="48" t="s">
        <v>13</v>
      </c>
      <c r="J5" s="45" t="s">
        <v>14</v>
      </c>
      <c r="K5" s="4"/>
      <c r="L5" s="23"/>
      <c r="M5" s="46"/>
      <c r="N5" s="46"/>
      <c r="O5" s="41"/>
      <c r="P5" s="41"/>
      <c r="Q5" s="43"/>
    </row>
    <row r="6" spans="1:17" ht="12" customHeight="1" x14ac:dyDescent="0.2">
      <c r="A6" s="56"/>
      <c r="B6" s="58"/>
      <c r="C6" s="23" t="s">
        <v>15</v>
      </c>
      <c r="D6" s="46"/>
      <c r="E6" s="23" t="s">
        <v>16</v>
      </c>
      <c r="F6" s="5" t="s">
        <v>17</v>
      </c>
      <c r="G6" s="23" t="s">
        <v>15</v>
      </c>
      <c r="H6" s="16" t="s">
        <v>18</v>
      </c>
      <c r="I6" s="49"/>
      <c r="J6" s="46"/>
      <c r="K6" s="6" t="s">
        <v>19</v>
      </c>
      <c r="L6" s="5" t="s">
        <v>17</v>
      </c>
      <c r="M6" s="46"/>
      <c r="N6" s="46"/>
      <c r="O6" s="51" t="s">
        <v>20</v>
      </c>
      <c r="P6" s="51" t="s">
        <v>21</v>
      </c>
      <c r="Q6" s="43"/>
    </row>
    <row r="7" spans="1:17" ht="12" customHeight="1" x14ac:dyDescent="0.2">
      <c r="A7" s="57"/>
      <c r="B7" s="59"/>
      <c r="C7" s="24"/>
      <c r="D7" s="47"/>
      <c r="E7" s="24"/>
      <c r="F7" s="24"/>
      <c r="G7" s="24"/>
      <c r="H7" s="17"/>
      <c r="I7" s="50"/>
      <c r="J7" s="47"/>
      <c r="K7" s="7"/>
      <c r="L7" s="24"/>
      <c r="M7" s="47"/>
      <c r="N7" s="47"/>
      <c r="O7" s="52"/>
      <c r="P7" s="52"/>
      <c r="Q7" s="44"/>
    </row>
    <row r="8" spans="1:17" ht="12" customHeight="1" x14ac:dyDescent="0.2">
      <c r="A8" s="8" t="s">
        <v>51</v>
      </c>
      <c r="B8" s="9">
        <v>401315</v>
      </c>
      <c r="C8" s="10">
        <v>172178</v>
      </c>
      <c r="D8" s="10">
        <v>82955</v>
      </c>
      <c r="E8" s="10">
        <v>8574</v>
      </c>
      <c r="F8" s="10">
        <v>80649</v>
      </c>
      <c r="G8" s="10">
        <v>159740</v>
      </c>
      <c r="H8" s="10">
        <v>65214</v>
      </c>
      <c r="I8" s="10">
        <v>45863</v>
      </c>
      <c r="J8" s="10">
        <v>21276</v>
      </c>
      <c r="K8" s="10">
        <v>27387</v>
      </c>
      <c r="L8" s="10">
        <v>0</v>
      </c>
      <c r="M8" s="10">
        <v>69397</v>
      </c>
      <c r="N8" s="10">
        <v>61206</v>
      </c>
      <c r="O8" s="10">
        <v>360</v>
      </c>
      <c r="P8" s="10">
        <v>1114.7638888888889</v>
      </c>
      <c r="Q8" s="11" t="s">
        <v>51</v>
      </c>
    </row>
    <row r="9" spans="1:17" ht="12" customHeight="1" x14ac:dyDescent="0.2">
      <c r="A9" s="8" t="s">
        <v>52</v>
      </c>
      <c r="B9" s="9">
        <v>225177</v>
      </c>
      <c r="C9" s="10">
        <v>66253</v>
      </c>
      <c r="D9" s="10">
        <v>19322</v>
      </c>
      <c r="E9" s="10">
        <v>1047</v>
      </c>
      <c r="F9" s="10">
        <v>45884</v>
      </c>
      <c r="G9" s="10">
        <v>88987</v>
      </c>
      <c r="H9" s="10">
        <v>33232</v>
      </c>
      <c r="I9" s="10">
        <v>26302</v>
      </c>
      <c r="J9" s="10">
        <v>13302</v>
      </c>
      <c r="K9" s="10">
        <v>16151</v>
      </c>
      <c r="L9" s="10">
        <v>0</v>
      </c>
      <c r="M9" s="10">
        <v>36801</v>
      </c>
      <c r="N9" s="10">
        <v>33136</v>
      </c>
      <c r="O9" s="10">
        <v>340</v>
      </c>
      <c r="P9" s="10">
        <v>662</v>
      </c>
      <c r="Q9" s="11" t="s">
        <v>52</v>
      </c>
    </row>
    <row r="10" spans="1:17" ht="12" customHeight="1" x14ac:dyDescent="0.2">
      <c r="A10" s="8" t="s">
        <v>47</v>
      </c>
      <c r="B10" s="9">
        <v>263175</v>
      </c>
      <c r="C10" s="10">
        <v>110147</v>
      </c>
      <c r="D10" s="10">
        <v>29769</v>
      </c>
      <c r="E10" s="10">
        <v>28340</v>
      </c>
      <c r="F10" s="10">
        <v>52038</v>
      </c>
      <c r="G10" s="10">
        <v>82941</v>
      </c>
      <c r="H10" s="10">
        <v>30610</v>
      </c>
      <c r="I10" s="10">
        <v>22882</v>
      </c>
      <c r="J10" s="10">
        <v>13166</v>
      </c>
      <c r="K10" s="10">
        <v>16283</v>
      </c>
      <c r="L10" s="10">
        <v>0</v>
      </c>
      <c r="M10" s="10">
        <v>36189</v>
      </c>
      <c r="N10" s="10">
        <v>33898</v>
      </c>
      <c r="O10" s="10">
        <v>272</v>
      </c>
      <c r="P10" s="10">
        <v>967.55514705882354</v>
      </c>
      <c r="Q10" s="11" t="s">
        <v>47</v>
      </c>
    </row>
    <row r="11" spans="1:17" ht="12" customHeight="1" x14ac:dyDescent="0.2">
      <c r="A11" s="8" t="s">
        <v>24</v>
      </c>
      <c r="B11" s="9">
        <v>348392</v>
      </c>
      <c r="C11" s="10" t="s">
        <v>48</v>
      </c>
      <c r="D11" s="10">
        <v>46326</v>
      </c>
      <c r="E11" s="10">
        <v>23280</v>
      </c>
      <c r="F11" s="10">
        <v>68393</v>
      </c>
      <c r="G11" s="10">
        <v>124727</v>
      </c>
      <c r="H11" s="10">
        <v>49841</v>
      </c>
      <c r="I11" s="10">
        <v>30696</v>
      </c>
      <c r="J11" s="10">
        <v>21447</v>
      </c>
      <c r="K11" s="10">
        <v>22743</v>
      </c>
      <c r="L11" s="10">
        <v>0</v>
      </c>
      <c r="M11" s="10">
        <v>53465</v>
      </c>
      <c r="N11" s="10">
        <v>46372</v>
      </c>
      <c r="O11" s="10">
        <v>357</v>
      </c>
      <c r="P11" s="10">
        <v>975.8879551820728</v>
      </c>
      <c r="Q11" s="11" t="s">
        <v>24</v>
      </c>
    </row>
    <row r="12" spans="1:17" ht="12" customHeight="1" x14ac:dyDescent="0.2">
      <c r="A12" s="8" t="s">
        <v>25</v>
      </c>
      <c r="B12" s="9">
        <f>SUM(B14:B25)</f>
        <v>373667</v>
      </c>
      <c r="C12" s="10">
        <f t="shared" ref="C12:L12" si="0">SUM(C14:C25)</f>
        <v>130231</v>
      </c>
      <c r="D12" s="10">
        <f t="shared" si="0"/>
        <v>54670</v>
      </c>
      <c r="E12" s="10">
        <f t="shared" si="0"/>
        <v>16156</v>
      </c>
      <c r="F12" s="10">
        <f t="shared" si="0"/>
        <v>59405</v>
      </c>
      <c r="G12" s="10">
        <f t="shared" si="0"/>
        <v>146339</v>
      </c>
      <c r="H12" s="10">
        <f t="shared" si="0"/>
        <v>64109</v>
      </c>
      <c r="I12" s="10">
        <f t="shared" si="0"/>
        <v>33514</v>
      </c>
      <c r="J12" s="10">
        <f t="shared" si="0"/>
        <v>24519</v>
      </c>
      <c r="K12" s="10">
        <f t="shared" si="0"/>
        <v>24197</v>
      </c>
      <c r="L12" s="10">
        <f t="shared" si="0"/>
        <v>0</v>
      </c>
      <c r="M12" s="10">
        <f>SUM(M14:M25)</f>
        <v>50838</v>
      </c>
      <c r="N12" s="10">
        <f>SUM(N14:N25)</f>
        <v>46259</v>
      </c>
      <c r="O12" s="10">
        <f t="shared" ref="O12" si="1">SUM(O14:O25)</f>
        <v>358</v>
      </c>
      <c r="P12" s="10">
        <f>B12/O12</f>
        <v>1043.7625698324023</v>
      </c>
      <c r="Q12" s="11" t="s">
        <v>25</v>
      </c>
    </row>
    <row r="13" spans="1:17" ht="12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1:17" ht="12" customHeight="1" x14ac:dyDescent="0.2">
      <c r="A14" s="8" t="s">
        <v>53</v>
      </c>
      <c r="B14" s="9">
        <f>C14+G14+M14+N14</f>
        <v>29491</v>
      </c>
      <c r="C14" s="10">
        <f>SUM(D14:F14)</f>
        <v>12189</v>
      </c>
      <c r="D14" s="29">
        <v>7218</v>
      </c>
      <c r="E14" s="29">
        <v>220</v>
      </c>
      <c r="F14" s="29">
        <v>4751</v>
      </c>
      <c r="G14" s="10">
        <f t="shared" ref="G14:G25" si="2">SUM(H14:L14)</f>
        <v>10510</v>
      </c>
      <c r="H14" s="29">
        <v>3901</v>
      </c>
      <c r="I14" s="29">
        <v>2818</v>
      </c>
      <c r="J14" s="29">
        <v>1868</v>
      </c>
      <c r="K14" s="29">
        <v>1923</v>
      </c>
      <c r="L14" s="29">
        <v>0</v>
      </c>
      <c r="M14" s="10">
        <v>4186</v>
      </c>
      <c r="N14" s="10">
        <v>2606</v>
      </c>
      <c r="O14" s="10">
        <v>30</v>
      </c>
      <c r="P14" s="10">
        <f>B14/O14</f>
        <v>983.0333333333333</v>
      </c>
      <c r="Q14" s="14" t="s">
        <v>53</v>
      </c>
    </row>
    <row r="15" spans="1:17" ht="12" customHeight="1" x14ac:dyDescent="0.2">
      <c r="A15" s="8" t="s">
        <v>29</v>
      </c>
      <c r="B15" s="9">
        <f t="shared" ref="B15:B25" si="3">C15+G15+M15+N15</f>
        <v>31989</v>
      </c>
      <c r="C15" s="10">
        <f t="shared" ref="C15:C25" si="4">SUM(D15:F15)</f>
        <v>10780</v>
      </c>
      <c r="D15" s="29">
        <v>3725</v>
      </c>
      <c r="E15" s="29">
        <v>1501</v>
      </c>
      <c r="F15" s="29">
        <v>5554</v>
      </c>
      <c r="G15" s="10">
        <f t="shared" si="2"/>
        <v>13765</v>
      </c>
      <c r="H15" s="29">
        <v>6951</v>
      </c>
      <c r="I15" s="29">
        <v>2893</v>
      </c>
      <c r="J15" s="29">
        <v>1921</v>
      </c>
      <c r="K15" s="29">
        <v>2000</v>
      </c>
      <c r="L15" s="29">
        <v>0</v>
      </c>
      <c r="M15" s="10">
        <v>4356</v>
      </c>
      <c r="N15" s="10">
        <v>3088</v>
      </c>
      <c r="O15" s="10">
        <v>31</v>
      </c>
      <c r="P15" s="10">
        <f>B15/O15</f>
        <v>1031.9032258064517</v>
      </c>
      <c r="Q15" s="14" t="s">
        <v>29</v>
      </c>
    </row>
    <row r="16" spans="1:17" ht="12" customHeight="1" x14ac:dyDescent="0.2">
      <c r="A16" s="8" t="s">
        <v>30</v>
      </c>
      <c r="B16" s="9">
        <f t="shared" si="3"/>
        <v>34717</v>
      </c>
      <c r="C16" s="10">
        <f t="shared" si="4"/>
        <v>12520</v>
      </c>
      <c r="D16" s="29">
        <v>4925</v>
      </c>
      <c r="E16" s="29">
        <v>1898</v>
      </c>
      <c r="F16" s="29">
        <v>5697</v>
      </c>
      <c r="G16" s="10">
        <f t="shared" si="2"/>
        <v>12686</v>
      </c>
      <c r="H16" s="29">
        <v>5831</v>
      </c>
      <c r="I16" s="29">
        <v>2980</v>
      </c>
      <c r="J16" s="29">
        <v>1760</v>
      </c>
      <c r="K16" s="29">
        <v>2115</v>
      </c>
      <c r="L16" s="29">
        <v>0</v>
      </c>
      <c r="M16" s="10">
        <v>4736</v>
      </c>
      <c r="N16" s="10">
        <v>4775</v>
      </c>
      <c r="O16" s="10">
        <v>30</v>
      </c>
      <c r="P16" s="10">
        <f t="shared" ref="P16:P25" si="5">B16/O16</f>
        <v>1157.2333333333333</v>
      </c>
      <c r="Q16" s="14" t="s">
        <v>30</v>
      </c>
    </row>
    <row r="17" spans="1:17" ht="12" customHeight="1" x14ac:dyDescent="0.2">
      <c r="A17" s="8" t="s">
        <v>31</v>
      </c>
      <c r="B17" s="9">
        <f t="shared" si="3"/>
        <v>30488</v>
      </c>
      <c r="C17" s="10">
        <f t="shared" si="4"/>
        <v>10323</v>
      </c>
      <c r="D17" s="29">
        <v>3082</v>
      </c>
      <c r="E17" s="29">
        <v>1873</v>
      </c>
      <c r="F17" s="29">
        <v>5368</v>
      </c>
      <c r="G17" s="10">
        <f t="shared" si="2"/>
        <v>11392</v>
      </c>
      <c r="H17" s="29">
        <v>3851</v>
      </c>
      <c r="I17" s="29">
        <v>3154</v>
      </c>
      <c r="J17" s="29">
        <v>2289</v>
      </c>
      <c r="K17" s="29">
        <v>2098</v>
      </c>
      <c r="L17" s="29">
        <v>0</v>
      </c>
      <c r="M17" s="10">
        <v>4259</v>
      </c>
      <c r="N17" s="10">
        <v>4514</v>
      </c>
      <c r="O17" s="10">
        <v>31</v>
      </c>
      <c r="P17" s="10">
        <f t="shared" si="5"/>
        <v>983.48387096774195</v>
      </c>
      <c r="Q17" s="14" t="s">
        <v>31</v>
      </c>
    </row>
    <row r="18" spans="1:17" ht="12" customHeight="1" x14ac:dyDescent="0.2">
      <c r="A18" s="8" t="s">
        <v>32</v>
      </c>
      <c r="B18" s="9">
        <f t="shared" si="3"/>
        <v>31991</v>
      </c>
      <c r="C18" s="10">
        <f t="shared" si="4"/>
        <v>9074</v>
      </c>
      <c r="D18" s="29">
        <v>3980</v>
      </c>
      <c r="E18" s="29">
        <v>280</v>
      </c>
      <c r="F18" s="29">
        <v>4814</v>
      </c>
      <c r="G18" s="10">
        <f t="shared" si="2"/>
        <v>15083</v>
      </c>
      <c r="H18" s="29">
        <v>8732</v>
      </c>
      <c r="I18" s="29">
        <v>2863</v>
      </c>
      <c r="J18" s="29">
        <v>1793</v>
      </c>
      <c r="K18" s="29">
        <v>1695</v>
      </c>
      <c r="L18" s="29">
        <v>0</v>
      </c>
      <c r="M18" s="10">
        <v>3763</v>
      </c>
      <c r="N18" s="10">
        <v>4071</v>
      </c>
      <c r="O18" s="10">
        <v>29</v>
      </c>
      <c r="P18" s="10">
        <f t="shared" si="5"/>
        <v>1103.1379310344828</v>
      </c>
      <c r="Q18" s="14" t="s">
        <v>32</v>
      </c>
    </row>
    <row r="19" spans="1:17" ht="12" customHeight="1" x14ac:dyDescent="0.2">
      <c r="A19" s="8" t="s">
        <v>33</v>
      </c>
      <c r="B19" s="9">
        <f t="shared" si="3"/>
        <v>30803</v>
      </c>
      <c r="C19" s="10">
        <f t="shared" si="4"/>
        <v>10907</v>
      </c>
      <c r="D19" s="29">
        <v>4323</v>
      </c>
      <c r="E19" s="29">
        <v>1631</v>
      </c>
      <c r="F19" s="29">
        <v>4953</v>
      </c>
      <c r="G19" s="10">
        <f t="shared" si="2"/>
        <v>11895</v>
      </c>
      <c r="H19" s="29">
        <v>4708</v>
      </c>
      <c r="I19" s="29">
        <v>3072</v>
      </c>
      <c r="J19" s="29">
        <v>2091</v>
      </c>
      <c r="K19" s="29">
        <v>2024</v>
      </c>
      <c r="L19" s="29">
        <v>0</v>
      </c>
      <c r="M19" s="10">
        <v>4387</v>
      </c>
      <c r="N19" s="10">
        <v>3614</v>
      </c>
      <c r="O19" s="10">
        <v>30</v>
      </c>
      <c r="P19" s="10">
        <f t="shared" si="5"/>
        <v>1026.7666666666667</v>
      </c>
      <c r="Q19" s="14" t="s">
        <v>33</v>
      </c>
    </row>
    <row r="20" spans="1:17" ht="12" customHeight="1" x14ac:dyDescent="0.2">
      <c r="A20" s="8" t="s">
        <v>34</v>
      </c>
      <c r="B20" s="9">
        <f t="shared" si="3"/>
        <v>37722</v>
      </c>
      <c r="C20" s="10">
        <f t="shared" si="4"/>
        <v>13806</v>
      </c>
      <c r="D20" s="29">
        <v>5364</v>
      </c>
      <c r="E20" s="29">
        <v>3007</v>
      </c>
      <c r="F20" s="29">
        <v>5435</v>
      </c>
      <c r="G20" s="10">
        <f t="shared" si="2"/>
        <v>15148</v>
      </c>
      <c r="H20" s="29">
        <v>7411</v>
      </c>
      <c r="I20" s="29">
        <v>2993</v>
      </c>
      <c r="J20" s="29">
        <v>2660</v>
      </c>
      <c r="K20" s="29">
        <v>2084</v>
      </c>
      <c r="L20" s="29">
        <v>0</v>
      </c>
      <c r="M20" s="10">
        <v>4122</v>
      </c>
      <c r="N20" s="10">
        <v>4646</v>
      </c>
      <c r="O20" s="10">
        <v>31</v>
      </c>
      <c r="P20" s="10">
        <f t="shared" si="5"/>
        <v>1216.8387096774193</v>
      </c>
      <c r="Q20" s="14" t="s">
        <v>34</v>
      </c>
    </row>
    <row r="21" spans="1:17" ht="12" customHeight="1" x14ac:dyDescent="0.2">
      <c r="A21" s="8" t="s">
        <v>35</v>
      </c>
      <c r="B21" s="9">
        <f t="shared" si="3"/>
        <v>35792</v>
      </c>
      <c r="C21" s="10">
        <f t="shared" si="4"/>
        <v>12785</v>
      </c>
      <c r="D21" s="29">
        <v>6486</v>
      </c>
      <c r="E21" s="29">
        <v>982</v>
      </c>
      <c r="F21" s="29">
        <v>5317</v>
      </c>
      <c r="G21" s="10">
        <f t="shared" si="2"/>
        <v>12987</v>
      </c>
      <c r="H21" s="29">
        <v>5810</v>
      </c>
      <c r="I21" s="29">
        <v>2634</v>
      </c>
      <c r="J21" s="29">
        <v>2292</v>
      </c>
      <c r="K21" s="29">
        <v>2251</v>
      </c>
      <c r="L21" s="29">
        <v>0</v>
      </c>
      <c r="M21" s="10">
        <v>4022</v>
      </c>
      <c r="N21" s="10">
        <v>5998</v>
      </c>
      <c r="O21" s="10">
        <v>30</v>
      </c>
      <c r="P21" s="10">
        <f t="shared" si="5"/>
        <v>1193.0666666666666</v>
      </c>
      <c r="Q21" s="14" t="s">
        <v>35</v>
      </c>
    </row>
    <row r="22" spans="1:17" ht="12" customHeight="1" x14ac:dyDescent="0.2">
      <c r="A22" s="8" t="s">
        <v>36</v>
      </c>
      <c r="B22" s="9">
        <f t="shared" si="3"/>
        <v>31240</v>
      </c>
      <c r="C22" s="10">
        <f t="shared" si="4"/>
        <v>11991</v>
      </c>
      <c r="D22" s="29">
        <v>6146</v>
      </c>
      <c r="E22" s="29">
        <v>1588</v>
      </c>
      <c r="F22" s="29">
        <v>4257</v>
      </c>
      <c r="G22" s="10">
        <f t="shared" si="2"/>
        <v>10947</v>
      </c>
      <c r="H22" s="29">
        <v>4837</v>
      </c>
      <c r="I22" s="29">
        <v>2220</v>
      </c>
      <c r="J22" s="29">
        <v>1917</v>
      </c>
      <c r="K22" s="29">
        <v>1973</v>
      </c>
      <c r="L22" s="29">
        <v>0</v>
      </c>
      <c r="M22" s="10">
        <v>4125</v>
      </c>
      <c r="N22" s="10">
        <v>4177</v>
      </c>
      <c r="O22" s="10">
        <v>28</v>
      </c>
      <c r="P22" s="10">
        <f t="shared" si="5"/>
        <v>1115.7142857142858</v>
      </c>
      <c r="Q22" s="14" t="s">
        <v>36</v>
      </c>
    </row>
    <row r="23" spans="1:17" ht="12" customHeight="1" x14ac:dyDescent="0.2">
      <c r="A23" s="21" t="s">
        <v>54</v>
      </c>
      <c r="B23" s="9">
        <f t="shared" si="3"/>
        <v>23788</v>
      </c>
      <c r="C23" s="10">
        <f t="shared" si="4"/>
        <v>5997</v>
      </c>
      <c r="D23" s="29">
        <v>0</v>
      </c>
      <c r="E23" s="29">
        <v>2063</v>
      </c>
      <c r="F23" s="29">
        <v>3934</v>
      </c>
      <c r="G23" s="10">
        <f t="shared" si="2"/>
        <v>10359</v>
      </c>
      <c r="H23" s="29">
        <v>4373</v>
      </c>
      <c r="I23" s="29">
        <v>2383</v>
      </c>
      <c r="J23" s="29">
        <v>1737</v>
      </c>
      <c r="K23" s="29">
        <v>1866</v>
      </c>
      <c r="L23" s="29">
        <v>0</v>
      </c>
      <c r="M23" s="10">
        <v>4611</v>
      </c>
      <c r="N23" s="10">
        <v>2821</v>
      </c>
      <c r="O23" s="10">
        <v>28</v>
      </c>
      <c r="P23" s="10">
        <f t="shared" si="5"/>
        <v>849.57142857142856</v>
      </c>
      <c r="Q23" s="14" t="s">
        <v>54</v>
      </c>
    </row>
    <row r="24" spans="1:17" ht="12" customHeight="1" x14ac:dyDescent="0.2">
      <c r="A24" s="8" t="s">
        <v>39</v>
      </c>
      <c r="B24" s="9">
        <f t="shared" si="3"/>
        <v>25675</v>
      </c>
      <c r="C24" s="10">
        <f t="shared" si="4"/>
        <v>8349</v>
      </c>
      <c r="D24" s="29">
        <v>3000</v>
      </c>
      <c r="E24" s="29">
        <v>651</v>
      </c>
      <c r="F24" s="29">
        <v>4698</v>
      </c>
      <c r="G24" s="10">
        <f t="shared" si="2"/>
        <v>9849</v>
      </c>
      <c r="H24" s="29">
        <v>3112</v>
      </c>
      <c r="I24" s="29">
        <v>2699</v>
      </c>
      <c r="J24" s="29">
        <v>2138</v>
      </c>
      <c r="K24" s="29">
        <v>1900</v>
      </c>
      <c r="L24" s="29">
        <v>0</v>
      </c>
      <c r="M24" s="10">
        <v>4689</v>
      </c>
      <c r="N24" s="10">
        <v>2788</v>
      </c>
      <c r="O24" s="10">
        <v>29</v>
      </c>
      <c r="P24" s="10">
        <f t="shared" si="5"/>
        <v>885.34482758620686</v>
      </c>
      <c r="Q24" s="14" t="s">
        <v>39</v>
      </c>
    </row>
    <row r="25" spans="1:17" ht="12" customHeight="1" thickBot="1" x14ac:dyDescent="0.25">
      <c r="A25" s="22" t="s">
        <v>40</v>
      </c>
      <c r="B25" s="9">
        <f t="shared" si="3"/>
        <v>29971</v>
      </c>
      <c r="C25" s="31">
        <f t="shared" si="4"/>
        <v>11510</v>
      </c>
      <c r="D25" s="29">
        <v>6421</v>
      </c>
      <c r="E25" s="29">
        <v>462</v>
      </c>
      <c r="F25" s="29">
        <v>4627</v>
      </c>
      <c r="G25" s="31">
        <f t="shared" si="2"/>
        <v>11718</v>
      </c>
      <c r="H25" s="29">
        <v>4592</v>
      </c>
      <c r="I25" s="29">
        <v>2805</v>
      </c>
      <c r="J25" s="29">
        <v>2053</v>
      </c>
      <c r="K25" s="29">
        <v>2268</v>
      </c>
      <c r="L25" s="29">
        <v>0</v>
      </c>
      <c r="M25" s="10">
        <v>3582</v>
      </c>
      <c r="N25" s="31">
        <v>3161</v>
      </c>
      <c r="O25" s="31">
        <v>31</v>
      </c>
      <c r="P25" s="10">
        <f t="shared" si="5"/>
        <v>966.80645161290317</v>
      </c>
      <c r="Q25" s="14" t="s">
        <v>40</v>
      </c>
    </row>
    <row r="26" spans="1:17" ht="13.5" customHeight="1" x14ac:dyDescent="0.2">
      <c r="A26" s="35" t="s">
        <v>41</v>
      </c>
      <c r="B26" s="36"/>
      <c r="C26" s="36"/>
      <c r="D26" s="36"/>
      <c r="E26" s="36"/>
      <c r="F26" s="36"/>
      <c r="G26" s="36"/>
      <c r="H26" s="36"/>
      <c r="I26" s="25"/>
      <c r="J26" s="35"/>
      <c r="K26" s="35"/>
      <c r="L26" s="35"/>
      <c r="M26" s="35"/>
      <c r="N26" s="37"/>
      <c r="O26" s="35"/>
      <c r="P26" s="35"/>
      <c r="Q26" s="35"/>
    </row>
    <row r="27" spans="1:17" ht="13.5" customHeight="1" x14ac:dyDescent="0.2">
      <c r="A27" s="38" t="s">
        <v>42</v>
      </c>
      <c r="B27" s="39"/>
      <c r="C27" s="39"/>
      <c r="D27" s="39"/>
      <c r="E27" s="39"/>
      <c r="F27" s="39"/>
      <c r="G27" s="39"/>
      <c r="H27" s="39"/>
      <c r="I27" s="13" t="s">
        <v>43</v>
      </c>
      <c r="J27" s="19"/>
      <c r="K27" s="19"/>
      <c r="L27" s="19"/>
      <c r="M27" s="19"/>
      <c r="N27" s="19"/>
      <c r="O27" s="19"/>
      <c r="P27" s="19"/>
      <c r="Q27" s="19"/>
    </row>
    <row r="28" spans="1:17" x14ac:dyDescent="0.2">
      <c r="A28" s="26" t="s">
        <v>44</v>
      </c>
      <c r="B28" s="27"/>
      <c r="C28" s="27"/>
      <c r="D28" s="27"/>
      <c r="E28" s="27"/>
      <c r="F28" s="27"/>
      <c r="G28" s="27"/>
      <c r="H28" s="27"/>
      <c r="I28" s="27"/>
      <c r="J28" s="38"/>
      <c r="K28" s="38"/>
      <c r="L28" s="38"/>
      <c r="M28" s="38"/>
      <c r="N28" s="38"/>
      <c r="O28" s="38"/>
      <c r="P28" s="38"/>
      <c r="Q28" s="38"/>
    </row>
    <row r="29" spans="1:17" x14ac:dyDescent="0.2">
      <c r="A29" s="26"/>
      <c r="B29" s="27"/>
      <c r="C29" s="27"/>
      <c r="D29" s="27"/>
      <c r="E29" s="27"/>
      <c r="F29" s="27"/>
      <c r="G29" s="27"/>
      <c r="H29" s="27"/>
      <c r="I29" s="12"/>
      <c r="J29" s="12"/>
      <c r="K29" s="12"/>
      <c r="L29" s="12"/>
      <c r="M29" s="12"/>
      <c r="N29" s="12"/>
      <c r="O29" s="12"/>
      <c r="P29" s="12"/>
    </row>
    <row r="30" spans="1:17" x14ac:dyDescent="0.2">
      <c r="A30" s="26"/>
      <c r="B30" s="27"/>
      <c r="C30" s="27"/>
      <c r="D30" s="27"/>
      <c r="E30" s="27"/>
      <c r="F30" s="27"/>
      <c r="G30" s="27"/>
      <c r="H30" s="27"/>
      <c r="I30" s="12"/>
      <c r="J30" s="12"/>
      <c r="K30" s="12"/>
      <c r="L30" s="12"/>
      <c r="M30" s="12"/>
      <c r="N30" s="12"/>
      <c r="O30" s="12"/>
      <c r="P30" s="12"/>
    </row>
    <row r="31" spans="1:17" x14ac:dyDescent="0.2">
      <c r="A31" s="26"/>
      <c r="B31" s="27"/>
      <c r="C31" s="27"/>
      <c r="D31" s="27"/>
      <c r="E31" s="27"/>
      <c r="F31" s="27"/>
      <c r="G31" s="27"/>
      <c r="H31" s="27"/>
      <c r="I31" s="12"/>
      <c r="J31" s="12"/>
      <c r="K31" s="12"/>
      <c r="L31" s="12"/>
      <c r="M31" s="12"/>
      <c r="N31" s="12"/>
      <c r="O31" s="12"/>
      <c r="P31" s="12"/>
    </row>
    <row r="32" spans="1:17" x14ac:dyDescent="0.2">
      <c r="B32" s="12"/>
      <c r="C32" s="12"/>
      <c r="G32" s="12"/>
    </row>
    <row r="33" spans="2:13" s="2" customFormat="1" x14ac:dyDescent="0.2">
      <c r="B33" s="12"/>
      <c r="C33" s="12"/>
      <c r="G33" s="12"/>
      <c r="M33" s="1"/>
    </row>
    <row r="34" spans="2:13" s="2" customFormat="1" x14ac:dyDescent="0.2">
      <c r="B34" s="12"/>
      <c r="C34" s="12"/>
      <c r="G34" s="12"/>
      <c r="M34" s="1"/>
    </row>
    <row r="35" spans="2:13" s="2" customFormat="1" x14ac:dyDescent="0.2">
      <c r="B35" s="12"/>
      <c r="C35" s="12"/>
      <c r="G35" s="12"/>
      <c r="M35" s="1"/>
    </row>
    <row r="36" spans="2:13" s="2" customFormat="1" x14ac:dyDescent="0.2">
      <c r="B36" s="12"/>
      <c r="C36" s="12"/>
      <c r="G36" s="12"/>
      <c r="M36" s="1"/>
    </row>
    <row r="37" spans="2:13" s="2" customFormat="1" x14ac:dyDescent="0.2">
      <c r="B37" s="12"/>
      <c r="C37" s="12"/>
      <c r="G37" s="12"/>
      <c r="M37" s="1"/>
    </row>
    <row r="38" spans="2:13" s="2" customFormat="1" x14ac:dyDescent="0.2">
      <c r="B38" s="12"/>
      <c r="C38" s="12"/>
      <c r="G38" s="12"/>
      <c r="M38" s="1"/>
    </row>
    <row r="39" spans="2:13" s="2" customFormat="1" x14ac:dyDescent="0.2">
      <c r="B39" s="12"/>
      <c r="C39" s="12"/>
      <c r="G39" s="12"/>
      <c r="M39" s="1"/>
    </row>
    <row r="40" spans="2:13" s="2" customFormat="1" x14ac:dyDescent="0.2">
      <c r="B40" s="12"/>
      <c r="C40" s="12"/>
      <c r="G40" s="12"/>
      <c r="M40" s="1"/>
    </row>
    <row r="41" spans="2:13" s="2" customFormat="1" x14ac:dyDescent="0.2">
      <c r="B41" s="12"/>
      <c r="C41" s="12"/>
      <c r="G41" s="12"/>
      <c r="M41" s="1"/>
    </row>
    <row r="42" spans="2:13" s="2" customFormat="1" x14ac:dyDescent="0.2">
      <c r="B42" s="12"/>
      <c r="C42" s="12"/>
      <c r="G42" s="12"/>
      <c r="M42" s="1"/>
    </row>
    <row r="43" spans="2:13" s="2" customFormat="1" x14ac:dyDescent="0.2">
      <c r="B43" s="12"/>
      <c r="C43" s="12"/>
      <c r="G43" s="12"/>
      <c r="M43" s="1"/>
    </row>
    <row r="44" spans="2:13" s="2" customFormat="1" x14ac:dyDescent="0.2">
      <c r="B44" s="12"/>
      <c r="C44" s="12"/>
      <c r="G44" s="12"/>
      <c r="M44" s="1"/>
    </row>
    <row r="45" spans="2:13" s="2" customFormat="1" x14ac:dyDescent="0.2">
      <c r="B45" s="12"/>
      <c r="C45" s="12"/>
      <c r="G45" s="12"/>
      <c r="M45" s="1"/>
    </row>
    <row r="46" spans="2:13" s="2" customFormat="1" x14ac:dyDescent="0.2">
      <c r="B46" s="12"/>
      <c r="C46" s="12"/>
      <c r="G46" s="12"/>
      <c r="M46" s="1"/>
    </row>
    <row r="47" spans="2:13" s="2" customFormat="1" x14ac:dyDescent="0.2">
      <c r="B47" s="12"/>
      <c r="C47" s="12"/>
      <c r="G47" s="12"/>
      <c r="M47" s="1"/>
    </row>
  </sheetData>
  <mergeCells count="21">
    <mergeCell ref="A26:H26"/>
    <mergeCell ref="J26:Q26"/>
    <mergeCell ref="A27:H27"/>
    <mergeCell ref="J28:Q28"/>
    <mergeCell ref="O4:O5"/>
    <mergeCell ref="P4:P5"/>
    <mergeCell ref="Q4:Q7"/>
    <mergeCell ref="D5:D7"/>
    <mergeCell ref="I5:I7"/>
    <mergeCell ref="J5:J7"/>
    <mergeCell ref="O6:O7"/>
    <mergeCell ref="P6:P7"/>
    <mergeCell ref="A1:Q1"/>
    <mergeCell ref="I3:Q3"/>
    <mergeCell ref="A4:A7"/>
    <mergeCell ref="B4:B7"/>
    <mergeCell ref="C4:F4"/>
    <mergeCell ref="G4:H4"/>
    <mergeCell ref="I4:L4"/>
    <mergeCell ref="M4:M7"/>
    <mergeCell ref="N4:N7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6" orientation="landscape" r:id="rId1"/>
  <headerFooter alignWithMargins="0"/>
  <ignoredErrors>
    <ignoredError sqref="G14:G17 G18:G21 G22:G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Q47"/>
  <sheetViews>
    <sheetView showGridLines="0" zoomScale="120" zoomScaleNormal="120" workbookViewId="0">
      <selection activeCell="A16" sqref="A16"/>
    </sheetView>
  </sheetViews>
  <sheetFormatPr defaultColWidth="9" defaultRowHeight="13.2" x14ac:dyDescent="0.2"/>
  <cols>
    <col min="1" max="1" width="9.6640625" style="2" customWidth="1"/>
    <col min="2" max="2" width="11.88671875" style="2" customWidth="1"/>
    <col min="3" max="3" width="11.33203125" style="2" customWidth="1"/>
    <col min="4" max="6" width="10.109375" style="2" customWidth="1"/>
    <col min="7" max="7" width="11.33203125" style="2" customWidth="1"/>
    <col min="8" max="12" width="10.109375" style="2" customWidth="1"/>
    <col min="13" max="13" width="10.6640625" style="1" customWidth="1"/>
    <col min="14" max="14" width="10.6640625" style="2" customWidth="1"/>
    <col min="15" max="15" width="6.33203125" style="2" bestFit="1" customWidth="1"/>
    <col min="16" max="16" width="7" style="2" customWidth="1"/>
    <col min="17" max="17" width="9.6640625" style="2" customWidth="1"/>
    <col min="18" max="16384" width="9" style="1"/>
  </cols>
  <sheetData>
    <row r="1" spans="1:17" ht="16.2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6.2" x14ac:dyDescent="0.2">
      <c r="A2" s="20"/>
      <c r="B2" s="20"/>
      <c r="C2" s="20"/>
      <c r="D2" s="20"/>
      <c r="E2" s="20"/>
      <c r="F2" s="20"/>
      <c r="G2" s="20"/>
      <c r="H2" s="20"/>
      <c r="I2" s="18"/>
      <c r="J2" s="19"/>
      <c r="K2" s="19"/>
      <c r="L2" s="19"/>
      <c r="M2" s="19"/>
      <c r="N2" s="19"/>
      <c r="O2" s="19"/>
      <c r="P2" s="19"/>
      <c r="Q2" s="19"/>
    </row>
    <row r="3" spans="1:17" ht="12" customHeight="1" thickBot="1" x14ac:dyDescent="0.25">
      <c r="A3" s="3"/>
      <c r="B3" s="3"/>
      <c r="C3" s="3"/>
      <c r="D3" s="3"/>
      <c r="E3" s="3"/>
      <c r="F3" s="3"/>
      <c r="H3" s="3"/>
      <c r="I3" s="54" t="s">
        <v>1</v>
      </c>
      <c r="J3" s="55"/>
      <c r="K3" s="55"/>
      <c r="L3" s="55"/>
      <c r="M3" s="55"/>
      <c r="N3" s="55"/>
      <c r="O3" s="55"/>
      <c r="P3" s="55"/>
      <c r="Q3" s="55"/>
    </row>
    <row r="4" spans="1:17" ht="12" customHeight="1" x14ac:dyDescent="0.2">
      <c r="A4" s="56" t="s">
        <v>2</v>
      </c>
      <c r="B4" s="58" t="s">
        <v>3</v>
      </c>
      <c r="C4" s="59" t="s">
        <v>4</v>
      </c>
      <c r="D4" s="57"/>
      <c r="E4" s="57"/>
      <c r="F4" s="57"/>
      <c r="G4" s="60" t="s">
        <v>5</v>
      </c>
      <c r="H4" s="61"/>
      <c r="I4" s="62" t="s">
        <v>6</v>
      </c>
      <c r="J4" s="63"/>
      <c r="K4" s="63"/>
      <c r="L4" s="64"/>
      <c r="M4" s="65" t="s">
        <v>7</v>
      </c>
      <c r="N4" s="65" t="s">
        <v>8</v>
      </c>
      <c r="O4" s="40" t="s">
        <v>9</v>
      </c>
      <c r="P4" s="40" t="s">
        <v>10</v>
      </c>
      <c r="Q4" s="42" t="s">
        <v>11</v>
      </c>
    </row>
    <row r="5" spans="1:17" ht="12" customHeight="1" x14ac:dyDescent="0.2">
      <c r="A5" s="56"/>
      <c r="B5" s="58"/>
      <c r="C5" s="23"/>
      <c r="D5" s="45" t="s">
        <v>12</v>
      </c>
      <c r="E5" s="23"/>
      <c r="F5" s="23"/>
      <c r="G5" s="23"/>
      <c r="H5" s="15"/>
      <c r="I5" s="48" t="s">
        <v>13</v>
      </c>
      <c r="J5" s="45" t="s">
        <v>14</v>
      </c>
      <c r="K5" s="4"/>
      <c r="L5" s="23"/>
      <c r="M5" s="46"/>
      <c r="N5" s="46"/>
      <c r="O5" s="41"/>
      <c r="P5" s="41"/>
      <c r="Q5" s="43"/>
    </row>
    <row r="6" spans="1:17" ht="12" customHeight="1" x14ac:dyDescent="0.2">
      <c r="A6" s="56"/>
      <c r="B6" s="58"/>
      <c r="C6" s="23" t="s">
        <v>15</v>
      </c>
      <c r="D6" s="46"/>
      <c r="E6" s="23" t="s">
        <v>16</v>
      </c>
      <c r="F6" s="5" t="s">
        <v>17</v>
      </c>
      <c r="G6" s="23" t="s">
        <v>15</v>
      </c>
      <c r="H6" s="16" t="s">
        <v>18</v>
      </c>
      <c r="I6" s="49"/>
      <c r="J6" s="46"/>
      <c r="K6" s="6" t="s">
        <v>19</v>
      </c>
      <c r="L6" s="5" t="s">
        <v>17</v>
      </c>
      <c r="M6" s="46"/>
      <c r="N6" s="46"/>
      <c r="O6" s="51" t="s">
        <v>20</v>
      </c>
      <c r="P6" s="51" t="s">
        <v>21</v>
      </c>
      <c r="Q6" s="43"/>
    </row>
    <row r="7" spans="1:17" ht="12" customHeight="1" x14ac:dyDescent="0.2">
      <c r="A7" s="57"/>
      <c r="B7" s="59"/>
      <c r="C7" s="24"/>
      <c r="D7" s="47"/>
      <c r="E7" s="24"/>
      <c r="F7" s="24"/>
      <c r="G7" s="24"/>
      <c r="H7" s="17"/>
      <c r="I7" s="50"/>
      <c r="J7" s="47"/>
      <c r="K7" s="7"/>
      <c r="L7" s="24"/>
      <c r="M7" s="47"/>
      <c r="N7" s="47"/>
      <c r="O7" s="52"/>
      <c r="P7" s="52"/>
      <c r="Q7" s="44"/>
    </row>
    <row r="8" spans="1:17" ht="12" customHeight="1" x14ac:dyDescent="0.2">
      <c r="A8" s="8" t="s">
        <v>55</v>
      </c>
      <c r="B8" s="9">
        <v>482714</v>
      </c>
      <c r="C8" s="10">
        <v>181748</v>
      </c>
      <c r="D8" s="10">
        <v>82263</v>
      </c>
      <c r="E8" s="10">
        <v>13493</v>
      </c>
      <c r="F8" s="10">
        <v>85992</v>
      </c>
      <c r="G8" s="10">
        <v>159678</v>
      </c>
      <c r="H8" s="10">
        <v>64329</v>
      </c>
      <c r="I8" s="10">
        <v>47040</v>
      </c>
      <c r="J8" s="10">
        <v>22756</v>
      </c>
      <c r="K8" s="10">
        <v>25553</v>
      </c>
      <c r="L8" s="10">
        <v>0</v>
      </c>
      <c r="M8" s="10">
        <v>75808</v>
      </c>
      <c r="N8" s="10">
        <v>65480</v>
      </c>
      <c r="O8" s="10">
        <v>357</v>
      </c>
      <c r="P8" s="10">
        <v>1352.140056022409</v>
      </c>
      <c r="Q8" s="11" t="s">
        <v>55</v>
      </c>
    </row>
    <row r="9" spans="1:17" ht="12" customHeight="1" x14ac:dyDescent="0.2">
      <c r="A9" s="8" t="s">
        <v>51</v>
      </c>
      <c r="B9" s="9">
        <v>401315</v>
      </c>
      <c r="C9" s="10">
        <v>172178</v>
      </c>
      <c r="D9" s="10">
        <v>82955</v>
      </c>
      <c r="E9" s="10">
        <v>8574</v>
      </c>
      <c r="F9" s="10">
        <v>80649</v>
      </c>
      <c r="G9" s="10">
        <v>159740</v>
      </c>
      <c r="H9" s="10">
        <v>65214</v>
      </c>
      <c r="I9" s="10">
        <v>45863</v>
      </c>
      <c r="J9" s="10">
        <v>21276</v>
      </c>
      <c r="K9" s="10">
        <v>27387</v>
      </c>
      <c r="L9" s="10">
        <v>0</v>
      </c>
      <c r="M9" s="10">
        <v>69397</v>
      </c>
      <c r="N9" s="10">
        <v>61206</v>
      </c>
      <c r="O9" s="10">
        <v>360</v>
      </c>
      <c r="P9" s="10">
        <v>1114.7638888888889</v>
      </c>
      <c r="Q9" s="11" t="s">
        <v>51</v>
      </c>
    </row>
    <row r="10" spans="1:17" ht="12" customHeight="1" x14ac:dyDescent="0.2">
      <c r="A10" s="8" t="s">
        <v>52</v>
      </c>
      <c r="B10" s="9">
        <v>225177</v>
      </c>
      <c r="C10" s="10">
        <v>66253</v>
      </c>
      <c r="D10" s="10">
        <v>19322</v>
      </c>
      <c r="E10" s="10">
        <v>1047</v>
      </c>
      <c r="F10" s="10">
        <v>45884</v>
      </c>
      <c r="G10" s="10">
        <v>88987</v>
      </c>
      <c r="H10" s="10">
        <v>33232</v>
      </c>
      <c r="I10" s="10">
        <v>26302</v>
      </c>
      <c r="J10" s="10">
        <v>13302</v>
      </c>
      <c r="K10" s="10">
        <v>16151</v>
      </c>
      <c r="L10" s="10">
        <v>0</v>
      </c>
      <c r="M10" s="10">
        <v>36801</v>
      </c>
      <c r="N10" s="10">
        <v>33136</v>
      </c>
      <c r="O10" s="10">
        <v>340</v>
      </c>
      <c r="P10" s="10">
        <v>662</v>
      </c>
      <c r="Q10" s="11" t="s">
        <v>52</v>
      </c>
    </row>
    <row r="11" spans="1:17" ht="12" customHeight="1" x14ac:dyDescent="0.2">
      <c r="A11" s="8" t="s">
        <v>47</v>
      </c>
      <c r="B11" s="9">
        <v>263175</v>
      </c>
      <c r="C11" s="10">
        <v>110147</v>
      </c>
      <c r="D11" s="10">
        <v>29769</v>
      </c>
      <c r="E11" s="10">
        <v>28340</v>
      </c>
      <c r="F11" s="10">
        <v>52038</v>
      </c>
      <c r="G11" s="10">
        <v>82941</v>
      </c>
      <c r="H11" s="10">
        <v>30610</v>
      </c>
      <c r="I11" s="10">
        <v>22882</v>
      </c>
      <c r="J11" s="10">
        <v>13166</v>
      </c>
      <c r="K11" s="10">
        <v>16283</v>
      </c>
      <c r="L11" s="10">
        <v>0</v>
      </c>
      <c r="M11" s="10">
        <v>36189</v>
      </c>
      <c r="N11" s="10">
        <v>33898</v>
      </c>
      <c r="O11" s="10">
        <v>272</v>
      </c>
      <c r="P11" s="10">
        <v>967.55514705882354</v>
      </c>
      <c r="Q11" s="11" t="s">
        <v>47</v>
      </c>
    </row>
    <row r="12" spans="1:17" ht="12" customHeight="1" x14ac:dyDescent="0.2">
      <c r="A12" s="8" t="s">
        <v>24</v>
      </c>
      <c r="B12" s="9">
        <f>SUM(B14:B25)</f>
        <v>348392</v>
      </c>
      <c r="C12" s="10">
        <f t="shared" ref="C12:O12" si="0">SUM(C14:C25)</f>
        <v>123828</v>
      </c>
      <c r="D12" s="10">
        <f t="shared" si="0"/>
        <v>46326</v>
      </c>
      <c r="E12" s="10">
        <f t="shared" si="0"/>
        <v>23280</v>
      </c>
      <c r="F12" s="10">
        <f t="shared" si="0"/>
        <v>68393</v>
      </c>
      <c r="G12" s="10">
        <f t="shared" si="0"/>
        <v>124727</v>
      </c>
      <c r="H12" s="10">
        <f t="shared" si="0"/>
        <v>49841</v>
      </c>
      <c r="I12" s="10">
        <f t="shared" si="0"/>
        <v>30696</v>
      </c>
      <c r="J12" s="10">
        <f t="shared" si="0"/>
        <v>21447</v>
      </c>
      <c r="K12" s="10">
        <f t="shared" si="0"/>
        <v>22743</v>
      </c>
      <c r="L12" s="10">
        <f t="shared" si="0"/>
        <v>0</v>
      </c>
      <c r="M12" s="10">
        <f t="shared" si="0"/>
        <v>53465</v>
      </c>
      <c r="N12" s="10">
        <f t="shared" si="0"/>
        <v>46372</v>
      </c>
      <c r="O12" s="10">
        <f t="shared" si="0"/>
        <v>357</v>
      </c>
      <c r="P12" s="10">
        <f>B12/O12</f>
        <v>975.8879551820728</v>
      </c>
      <c r="Q12" s="11" t="s">
        <v>24</v>
      </c>
    </row>
    <row r="13" spans="1:17" ht="12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1:17" ht="12" customHeight="1" x14ac:dyDescent="0.2">
      <c r="A14" s="8" t="s">
        <v>56</v>
      </c>
      <c r="B14" s="9">
        <f>C14+G14+M14+N14</f>
        <v>28776</v>
      </c>
      <c r="C14" s="10">
        <f>SUM(D14:F14)</f>
        <v>10388</v>
      </c>
      <c r="D14" s="29">
        <v>2410</v>
      </c>
      <c r="E14" s="29">
        <v>2716</v>
      </c>
      <c r="F14" s="29">
        <v>5262</v>
      </c>
      <c r="G14" s="10">
        <f t="shared" ref="G14:G25" si="1">SUM(H14:L14)</f>
        <v>9953</v>
      </c>
      <c r="H14" s="29">
        <v>3873</v>
      </c>
      <c r="I14" s="29">
        <v>2651</v>
      </c>
      <c r="J14" s="29">
        <v>1638</v>
      </c>
      <c r="K14" s="29">
        <v>1791</v>
      </c>
      <c r="L14" s="29">
        <v>0</v>
      </c>
      <c r="M14" s="10">
        <v>4326</v>
      </c>
      <c r="N14" s="10">
        <v>4109</v>
      </c>
      <c r="O14" s="10">
        <v>30</v>
      </c>
      <c r="P14" s="10">
        <f>B14/O14</f>
        <v>959.2</v>
      </c>
      <c r="Q14" s="14" t="s">
        <v>56</v>
      </c>
    </row>
    <row r="15" spans="1:17" ht="12" customHeight="1" x14ac:dyDescent="0.2">
      <c r="A15" s="8" t="s">
        <v>29</v>
      </c>
      <c r="B15" s="9">
        <f t="shared" ref="B15:B25" si="2">C15+G15+M15+N15</f>
        <v>26811</v>
      </c>
      <c r="C15" s="10">
        <f t="shared" ref="C15:C25" si="3">SUM(D15:F15)</f>
        <v>8819</v>
      </c>
      <c r="D15" s="29">
        <v>2120</v>
      </c>
      <c r="E15" s="29">
        <v>1677</v>
      </c>
      <c r="F15" s="29">
        <v>5022</v>
      </c>
      <c r="G15" s="10">
        <f t="shared" si="1"/>
        <v>10766</v>
      </c>
      <c r="H15" s="29">
        <v>4482</v>
      </c>
      <c r="I15" s="29">
        <v>2785</v>
      </c>
      <c r="J15" s="29">
        <v>1616</v>
      </c>
      <c r="K15" s="29">
        <v>1883</v>
      </c>
      <c r="L15" s="29">
        <v>0</v>
      </c>
      <c r="M15" s="10">
        <v>4372</v>
      </c>
      <c r="N15" s="10">
        <v>2854</v>
      </c>
      <c r="O15" s="10">
        <v>31</v>
      </c>
      <c r="P15" s="10">
        <f>B15/O15</f>
        <v>864.87096774193549</v>
      </c>
      <c r="Q15" s="14" t="s">
        <v>29</v>
      </c>
    </row>
    <row r="16" spans="1:17" ht="12" customHeight="1" x14ac:dyDescent="0.2">
      <c r="A16" s="8" t="s">
        <v>30</v>
      </c>
      <c r="B16" s="9">
        <f t="shared" si="2"/>
        <v>29589</v>
      </c>
      <c r="C16" s="10">
        <f t="shared" si="3"/>
        <v>9825</v>
      </c>
      <c r="D16" s="29">
        <v>2590</v>
      </c>
      <c r="E16" s="29">
        <v>1087</v>
      </c>
      <c r="F16" s="29">
        <v>6148</v>
      </c>
      <c r="G16" s="10">
        <f t="shared" si="1"/>
        <v>10993</v>
      </c>
      <c r="H16" s="29">
        <v>4207</v>
      </c>
      <c r="I16" s="29">
        <v>2871</v>
      </c>
      <c r="J16" s="29">
        <v>1917</v>
      </c>
      <c r="K16" s="29">
        <v>1998</v>
      </c>
      <c r="L16" s="29">
        <v>0</v>
      </c>
      <c r="M16" s="10">
        <v>4656</v>
      </c>
      <c r="N16" s="10">
        <v>4115</v>
      </c>
      <c r="O16" s="10">
        <v>30</v>
      </c>
      <c r="P16" s="10">
        <f t="shared" ref="P16:P25" si="4">B16/O16</f>
        <v>986.3</v>
      </c>
      <c r="Q16" s="14" t="s">
        <v>30</v>
      </c>
    </row>
    <row r="17" spans="1:17" ht="12" customHeight="1" x14ac:dyDescent="0.2">
      <c r="A17" s="8" t="s">
        <v>31</v>
      </c>
      <c r="B17" s="9">
        <f t="shared" si="2"/>
        <v>33536</v>
      </c>
      <c r="C17" s="10">
        <f t="shared" si="3"/>
        <v>13357</v>
      </c>
      <c r="D17" s="29">
        <v>4370</v>
      </c>
      <c r="E17" s="29">
        <v>2775</v>
      </c>
      <c r="F17" s="29">
        <v>6212</v>
      </c>
      <c r="G17" s="10">
        <f t="shared" si="1"/>
        <v>10632</v>
      </c>
      <c r="H17" s="29">
        <v>3974</v>
      </c>
      <c r="I17" s="29">
        <v>2713</v>
      </c>
      <c r="J17" s="29">
        <v>1943</v>
      </c>
      <c r="K17" s="29">
        <v>2002</v>
      </c>
      <c r="L17" s="29">
        <v>0</v>
      </c>
      <c r="M17" s="10">
        <v>4663</v>
      </c>
      <c r="N17" s="10">
        <v>4884</v>
      </c>
      <c r="O17" s="10">
        <v>31</v>
      </c>
      <c r="P17" s="10">
        <f t="shared" si="4"/>
        <v>1081.8064516129032</v>
      </c>
      <c r="Q17" s="14" t="s">
        <v>31</v>
      </c>
    </row>
    <row r="18" spans="1:17" ht="12" customHeight="1" x14ac:dyDescent="0.2">
      <c r="A18" s="8" t="s">
        <v>32</v>
      </c>
      <c r="B18" s="9">
        <f t="shared" si="2"/>
        <v>30161</v>
      </c>
      <c r="C18" s="10">
        <f t="shared" si="3"/>
        <v>13504</v>
      </c>
      <c r="D18" s="29">
        <v>2150</v>
      </c>
      <c r="E18" s="29">
        <v>4277</v>
      </c>
      <c r="F18" s="29">
        <v>7077</v>
      </c>
      <c r="G18" s="10">
        <f t="shared" si="1"/>
        <v>9643</v>
      </c>
      <c r="H18" s="29">
        <v>3914</v>
      </c>
      <c r="I18" s="29">
        <v>2409</v>
      </c>
      <c r="J18" s="29">
        <v>1481</v>
      </c>
      <c r="K18" s="29">
        <v>1839</v>
      </c>
      <c r="L18" s="29">
        <v>0</v>
      </c>
      <c r="M18" s="10">
        <v>3767</v>
      </c>
      <c r="N18" s="10">
        <v>3247</v>
      </c>
      <c r="O18" s="10">
        <v>31</v>
      </c>
      <c r="P18" s="10">
        <f t="shared" si="4"/>
        <v>972.93548387096769</v>
      </c>
      <c r="Q18" s="14" t="s">
        <v>32</v>
      </c>
    </row>
    <row r="19" spans="1:17" ht="12" customHeight="1" x14ac:dyDescent="0.2">
      <c r="A19" s="8" t="s">
        <v>33</v>
      </c>
      <c r="B19" s="9">
        <f t="shared" si="2"/>
        <v>26901</v>
      </c>
      <c r="C19" s="10">
        <f t="shared" si="3"/>
        <v>9077</v>
      </c>
      <c r="D19" s="29">
        <v>2675</v>
      </c>
      <c r="E19" s="29">
        <v>1152</v>
      </c>
      <c r="F19" s="29">
        <v>5250</v>
      </c>
      <c r="G19" s="10">
        <f t="shared" si="1"/>
        <v>10518</v>
      </c>
      <c r="H19" s="29">
        <v>4668</v>
      </c>
      <c r="I19" s="29">
        <v>2295</v>
      </c>
      <c r="J19" s="29">
        <v>1815</v>
      </c>
      <c r="K19" s="29">
        <v>1740</v>
      </c>
      <c r="L19" s="29">
        <v>0</v>
      </c>
      <c r="M19" s="10">
        <v>3956</v>
      </c>
      <c r="N19" s="10">
        <v>3350</v>
      </c>
      <c r="O19" s="10">
        <v>28</v>
      </c>
      <c r="P19" s="10">
        <f t="shared" si="4"/>
        <v>960.75</v>
      </c>
      <c r="Q19" s="14" t="s">
        <v>33</v>
      </c>
    </row>
    <row r="20" spans="1:17" ht="12" customHeight="1" x14ac:dyDescent="0.2">
      <c r="A20" s="8" t="s">
        <v>34</v>
      </c>
      <c r="B20" s="9">
        <f t="shared" si="2"/>
        <v>22110</v>
      </c>
      <c r="C20" s="10">
        <v>0</v>
      </c>
      <c r="D20" s="29">
        <v>5968</v>
      </c>
      <c r="E20" s="29">
        <v>1959</v>
      </c>
      <c r="F20" s="29">
        <v>6244</v>
      </c>
      <c r="G20" s="10">
        <f t="shared" si="1"/>
        <v>11705</v>
      </c>
      <c r="H20" s="29">
        <v>5078</v>
      </c>
      <c r="I20" s="29">
        <v>2587</v>
      </c>
      <c r="J20" s="29">
        <v>1924</v>
      </c>
      <c r="K20" s="29">
        <v>2116</v>
      </c>
      <c r="L20" s="29">
        <v>0</v>
      </c>
      <c r="M20" s="10">
        <v>5968</v>
      </c>
      <c r="N20" s="10">
        <v>4437</v>
      </c>
      <c r="O20" s="10">
        <v>31</v>
      </c>
      <c r="P20" s="10">
        <f t="shared" si="4"/>
        <v>713.22580645161293</v>
      </c>
      <c r="Q20" s="14" t="s">
        <v>34</v>
      </c>
    </row>
    <row r="21" spans="1:17" ht="12" customHeight="1" x14ac:dyDescent="0.2">
      <c r="A21" s="8" t="s">
        <v>35</v>
      </c>
      <c r="B21" s="9">
        <f t="shared" si="2"/>
        <v>35738</v>
      </c>
      <c r="C21" s="10">
        <f t="shared" si="3"/>
        <v>15645</v>
      </c>
      <c r="D21" s="29">
        <v>4921</v>
      </c>
      <c r="E21" s="29">
        <v>3872</v>
      </c>
      <c r="F21" s="29">
        <v>6852</v>
      </c>
      <c r="G21" s="10">
        <f t="shared" si="1"/>
        <v>10419</v>
      </c>
      <c r="H21" s="29">
        <v>3604</v>
      </c>
      <c r="I21" s="29">
        <v>2591</v>
      </c>
      <c r="J21" s="29">
        <v>1992</v>
      </c>
      <c r="K21" s="29">
        <v>2232</v>
      </c>
      <c r="L21" s="29">
        <v>0</v>
      </c>
      <c r="M21" s="10">
        <v>5649</v>
      </c>
      <c r="N21" s="10">
        <v>4025</v>
      </c>
      <c r="O21" s="10">
        <v>30</v>
      </c>
      <c r="P21" s="10">
        <f t="shared" si="4"/>
        <v>1191.2666666666667</v>
      </c>
      <c r="Q21" s="14" t="s">
        <v>35</v>
      </c>
    </row>
    <row r="22" spans="1:17" ht="12" customHeight="1" x14ac:dyDescent="0.2">
      <c r="A22" s="8" t="s">
        <v>36</v>
      </c>
      <c r="B22" s="9">
        <f t="shared" si="2"/>
        <v>34072</v>
      </c>
      <c r="C22" s="10">
        <f t="shared" si="3"/>
        <v>14069</v>
      </c>
      <c r="D22" s="29">
        <v>6545</v>
      </c>
      <c r="E22" s="29">
        <v>2291</v>
      </c>
      <c r="F22" s="29">
        <v>5233</v>
      </c>
      <c r="G22" s="10">
        <f t="shared" si="1"/>
        <v>10426</v>
      </c>
      <c r="H22" s="29">
        <v>4707</v>
      </c>
      <c r="I22" s="29">
        <v>2287</v>
      </c>
      <c r="J22" s="29">
        <v>1718</v>
      </c>
      <c r="K22" s="29">
        <v>1714</v>
      </c>
      <c r="L22" s="29">
        <v>0</v>
      </c>
      <c r="M22" s="10">
        <v>4071</v>
      </c>
      <c r="N22" s="10">
        <v>5506</v>
      </c>
      <c r="O22" s="10">
        <v>28</v>
      </c>
      <c r="P22" s="10">
        <f t="shared" si="4"/>
        <v>1216.8571428571429</v>
      </c>
      <c r="Q22" s="14" t="s">
        <v>36</v>
      </c>
    </row>
    <row r="23" spans="1:17" ht="12" customHeight="1" x14ac:dyDescent="0.2">
      <c r="A23" s="21" t="s">
        <v>57</v>
      </c>
      <c r="B23" s="9">
        <f t="shared" si="2"/>
        <v>23442</v>
      </c>
      <c r="C23" s="10">
        <f t="shared" si="3"/>
        <v>7219</v>
      </c>
      <c r="D23" s="29">
        <v>1600</v>
      </c>
      <c r="E23" s="29">
        <v>597</v>
      </c>
      <c r="F23" s="29">
        <v>5022</v>
      </c>
      <c r="G23" s="10">
        <f t="shared" si="1"/>
        <v>9292</v>
      </c>
      <c r="H23" s="29">
        <v>3671</v>
      </c>
      <c r="I23" s="29">
        <v>2338</v>
      </c>
      <c r="J23" s="29">
        <v>1613</v>
      </c>
      <c r="K23" s="29">
        <v>1670</v>
      </c>
      <c r="L23" s="29">
        <v>0</v>
      </c>
      <c r="M23" s="10">
        <v>3607</v>
      </c>
      <c r="N23" s="10">
        <v>3324</v>
      </c>
      <c r="O23" s="10">
        <v>28</v>
      </c>
      <c r="P23" s="10">
        <f t="shared" si="4"/>
        <v>837.21428571428567</v>
      </c>
      <c r="Q23" s="14" t="s">
        <v>57</v>
      </c>
    </row>
    <row r="24" spans="1:17" ht="12" customHeight="1" x14ac:dyDescent="0.2">
      <c r="A24" s="8" t="s">
        <v>39</v>
      </c>
      <c r="B24" s="9">
        <f t="shared" si="2"/>
        <v>26906</v>
      </c>
      <c r="C24" s="10">
        <f t="shared" si="3"/>
        <v>9214</v>
      </c>
      <c r="D24" s="29">
        <v>3570</v>
      </c>
      <c r="E24" s="29">
        <v>756</v>
      </c>
      <c r="F24" s="29">
        <v>4888</v>
      </c>
      <c r="G24" s="10">
        <f t="shared" si="1"/>
        <v>9369</v>
      </c>
      <c r="H24" s="29">
        <v>3069</v>
      </c>
      <c r="I24" s="29">
        <v>2614</v>
      </c>
      <c r="J24" s="29">
        <v>1923</v>
      </c>
      <c r="K24" s="29">
        <v>1763</v>
      </c>
      <c r="L24" s="29">
        <v>0</v>
      </c>
      <c r="M24" s="10">
        <v>4802</v>
      </c>
      <c r="N24" s="10">
        <v>3521</v>
      </c>
      <c r="O24" s="10">
        <v>28</v>
      </c>
      <c r="P24" s="10">
        <f t="shared" si="4"/>
        <v>960.92857142857144</v>
      </c>
      <c r="Q24" s="14" t="s">
        <v>39</v>
      </c>
    </row>
    <row r="25" spans="1:17" ht="12" customHeight="1" thickBot="1" x14ac:dyDescent="0.25">
      <c r="A25" s="22" t="s">
        <v>40</v>
      </c>
      <c r="B25" s="9">
        <f t="shared" si="2"/>
        <v>30350</v>
      </c>
      <c r="C25" s="31">
        <f t="shared" si="3"/>
        <v>12711</v>
      </c>
      <c r="D25" s="29">
        <v>7407</v>
      </c>
      <c r="E25" s="29">
        <v>121</v>
      </c>
      <c r="F25" s="29">
        <v>5183</v>
      </c>
      <c r="G25" s="31">
        <f t="shared" si="1"/>
        <v>11011</v>
      </c>
      <c r="H25" s="29">
        <v>4594</v>
      </c>
      <c r="I25" s="29">
        <v>2555</v>
      </c>
      <c r="J25" s="29">
        <v>1867</v>
      </c>
      <c r="K25" s="29">
        <v>1995</v>
      </c>
      <c r="L25" s="29">
        <v>0</v>
      </c>
      <c r="M25" s="10">
        <v>3628</v>
      </c>
      <c r="N25" s="31">
        <v>3000</v>
      </c>
      <c r="O25" s="31">
        <v>31</v>
      </c>
      <c r="P25" s="10">
        <f t="shared" si="4"/>
        <v>979.0322580645161</v>
      </c>
      <c r="Q25" s="14" t="s">
        <v>40</v>
      </c>
    </row>
    <row r="26" spans="1:17" ht="13.5" customHeight="1" x14ac:dyDescent="0.2">
      <c r="A26" s="35" t="s">
        <v>58</v>
      </c>
      <c r="B26" s="36"/>
      <c r="C26" s="36"/>
      <c r="D26" s="36"/>
      <c r="E26" s="36"/>
      <c r="F26" s="36"/>
      <c r="G26" s="36"/>
      <c r="H26" s="36"/>
      <c r="I26" s="25"/>
      <c r="J26" s="35"/>
      <c r="K26" s="35"/>
      <c r="L26" s="35"/>
      <c r="M26" s="35"/>
      <c r="N26" s="37"/>
      <c r="O26" s="35"/>
      <c r="P26" s="35"/>
      <c r="Q26" s="35"/>
    </row>
    <row r="27" spans="1:17" ht="13.5" customHeight="1" x14ac:dyDescent="0.2">
      <c r="A27" s="38" t="s">
        <v>42</v>
      </c>
      <c r="B27" s="39"/>
      <c r="C27" s="39"/>
      <c r="D27" s="39"/>
      <c r="E27" s="39"/>
      <c r="F27" s="39"/>
      <c r="G27" s="39"/>
      <c r="H27" s="39"/>
      <c r="I27" s="13" t="s">
        <v>43</v>
      </c>
      <c r="J27" s="19"/>
      <c r="K27" s="19"/>
      <c r="L27" s="19"/>
      <c r="M27" s="19"/>
      <c r="N27" s="19"/>
      <c r="O27" s="19"/>
      <c r="P27" s="19"/>
      <c r="Q27" s="19"/>
    </row>
    <row r="28" spans="1:17" x14ac:dyDescent="0.2">
      <c r="A28" s="26" t="s">
        <v>44</v>
      </c>
      <c r="B28" s="27"/>
      <c r="C28" s="27"/>
      <c r="D28" s="27"/>
      <c r="E28" s="27"/>
      <c r="F28" s="27"/>
      <c r="G28" s="27"/>
      <c r="H28" s="27"/>
      <c r="I28" s="27"/>
      <c r="J28" s="38"/>
      <c r="K28" s="38"/>
      <c r="L28" s="38"/>
      <c r="M28" s="38"/>
      <c r="N28" s="38"/>
      <c r="O28" s="38"/>
      <c r="P28" s="38"/>
      <c r="Q28" s="38"/>
    </row>
    <row r="29" spans="1:17" x14ac:dyDescent="0.2">
      <c r="A29" s="26"/>
      <c r="B29" s="27"/>
      <c r="C29" s="27"/>
      <c r="D29" s="27"/>
      <c r="E29" s="27"/>
      <c r="F29" s="27"/>
      <c r="G29" s="27"/>
      <c r="H29" s="27"/>
      <c r="I29" s="12"/>
      <c r="J29" s="12"/>
      <c r="K29" s="12"/>
      <c r="L29" s="12"/>
      <c r="M29" s="12"/>
      <c r="N29" s="12"/>
      <c r="O29" s="12"/>
      <c r="P29" s="12"/>
    </row>
    <row r="30" spans="1:17" x14ac:dyDescent="0.2">
      <c r="A30" s="26"/>
      <c r="B30" s="27"/>
      <c r="C30" s="27"/>
      <c r="D30" s="27"/>
      <c r="E30" s="27"/>
      <c r="F30" s="27"/>
      <c r="G30" s="27"/>
      <c r="H30" s="27"/>
      <c r="I30" s="12"/>
      <c r="J30" s="12"/>
      <c r="K30" s="12"/>
      <c r="L30" s="12"/>
      <c r="M30" s="12"/>
      <c r="N30" s="12"/>
      <c r="O30" s="12"/>
      <c r="P30" s="12"/>
    </row>
    <row r="31" spans="1:17" x14ac:dyDescent="0.2">
      <c r="A31" s="26"/>
      <c r="B31" s="27"/>
      <c r="C31" s="27"/>
      <c r="D31" s="27"/>
      <c r="E31" s="27"/>
      <c r="F31" s="27"/>
      <c r="G31" s="27"/>
      <c r="H31" s="27"/>
      <c r="I31" s="12"/>
      <c r="J31" s="12"/>
      <c r="K31" s="12"/>
      <c r="L31" s="12"/>
      <c r="M31" s="12"/>
      <c r="N31" s="12"/>
      <c r="O31" s="12"/>
      <c r="P31" s="12"/>
    </row>
    <row r="32" spans="1:17" x14ac:dyDescent="0.2">
      <c r="B32" s="12"/>
      <c r="C32" s="12"/>
      <c r="G32" s="12"/>
    </row>
    <row r="33" spans="2:13" s="2" customFormat="1" x14ac:dyDescent="0.2">
      <c r="B33" s="12"/>
      <c r="C33" s="12"/>
      <c r="G33" s="12"/>
      <c r="M33" s="1"/>
    </row>
    <row r="34" spans="2:13" s="2" customFormat="1" x14ac:dyDescent="0.2">
      <c r="B34" s="12"/>
      <c r="C34" s="12"/>
      <c r="G34" s="12"/>
      <c r="M34" s="1"/>
    </row>
    <row r="35" spans="2:13" s="2" customFormat="1" x14ac:dyDescent="0.2">
      <c r="B35" s="12"/>
      <c r="C35" s="12"/>
      <c r="G35" s="12"/>
      <c r="M35" s="1"/>
    </row>
    <row r="36" spans="2:13" s="2" customFormat="1" x14ac:dyDescent="0.2">
      <c r="B36" s="12"/>
      <c r="C36" s="12"/>
      <c r="G36" s="12"/>
      <c r="M36" s="1"/>
    </row>
    <row r="37" spans="2:13" s="2" customFormat="1" x14ac:dyDescent="0.2">
      <c r="B37" s="12"/>
      <c r="C37" s="12"/>
      <c r="G37" s="12"/>
      <c r="M37" s="1"/>
    </row>
    <row r="38" spans="2:13" s="2" customFormat="1" x14ac:dyDescent="0.2">
      <c r="B38" s="12"/>
      <c r="C38" s="12"/>
      <c r="G38" s="12"/>
      <c r="M38" s="1"/>
    </row>
    <row r="39" spans="2:13" s="2" customFormat="1" x14ac:dyDescent="0.2">
      <c r="B39" s="12"/>
      <c r="C39" s="12"/>
      <c r="G39" s="12"/>
      <c r="M39" s="1"/>
    </row>
    <row r="40" spans="2:13" s="2" customFormat="1" x14ac:dyDescent="0.2">
      <c r="B40" s="12"/>
      <c r="C40" s="12"/>
      <c r="G40" s="12"/>
      <c r="M40" s="1"/>
    </row>
    <row r="41" spans="2:13" s="2" customFormat="1" x14ac:dyDescent="0.2">
      <c r="B41" s="12"/>
      <c r="C41" s="12"/>
      <c r="G41" s="12"/>
      <c r="M41" s="1"/>
    </row>
    <row r="42" spans="2:13" s="2" customFormat="1" x14ac:dyDescent="0.2">
      <c r="B42" s="12"/>
      <c r="C42" s="12"/>
      <c r="G42" s="12"/>
      <c r="M42" s="1"/>
    </row>
    <row r="43" spans="2:13" s="2" customFormat="1" x14ac:dyDescent="0.2">
      <c r="B43" s="12"/>
      <c r="C43" s="12"/>
      <c r="G43" s="12"/>
      <c r="M43" s="1"/>
    </row>
    <row r="44" spans="2:13" s="2" customFormat="1" x14ac:dyDescent="0.2">
      <c r="B44" s="12"/>
      <c r="C44" s="12"/>
      <c r="G44" s="12"/>
      <c r="M44" s="1"/>
    </row>
    <row r="45" spans="2:13" s="2" customFormat="1" x14ac:dyDescent="0.2">
      <c r="B45" s="12"/>
      <c r="C45" s="12"/>
      <c r="G45" s="12"/>
      <c r="M45" s="1"/>
    </row>
    <row r="46" spans="2:13" s="2" customFormat="1" x14ac:dyDescent="0.2">
      <c r="B46" s="12"/>
      <c r="C46" s="12"/>
      <c r="G46" s="12"/>
      <c r="M46" s="1"/>
    </row>
    <row r="47" spans="2:13" s="2" customFormat="1" x14ac:dyDescent="0.2">
      <c r="B47" s="12"/>
      <c r="C47" s="12"/>
      <c r="G47" s="12"/>
      <c r="M47" s="1"/>
    </row>
  </sheetData>
  <mergeCells count="21">
    <mergeCell ref="A1:Q1"/>
    <mergeCell ref="I3:Q3"/>
    <mergeCell ref="A4:A7"/>
    <mergeCell ref="B4:B7"/>
    <mergeCell ref="C4:F4"/>
    <mergeCell ref="G4:H4"/>
    <mergeCell ref="I4:L4"/>
    <mergeCell ref="M4:M7"/>
    <mergeCell ref="N4:N7"/>
    <mergeCell ref="O4:O5"/>
    <mergeCell ref="A26:H26"/>
    <mergeCell ref="J26:Q26"/>
    <mergeCell ref="A27:H27"/>
    <mergeCell ref="J28:Q28"/>
    <mergeCell ref="P4:P5"/>
    <mergeCell ref="Q4:Q7"/>
    <mergeCell ref="D5:D7"/>
    <mergeCell ref="I5:I7"/>
    <mergeCell ref="J5:J7"/>
    <mergeCell ref="O6:O7"/>
    <mergeCell ref="P6:P7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Q53"/>
  <sheetViews>
    <sheetView showGridLines="0" topLeftCell="A4" zoomScale="120" zoomScaleNormal="120" workbookViewId="0">
      <selection activeCell="F12" sqref="F12"/>
    </sheetView>
  </sheetViews>
  <sheetFormatPr defaultColWidth="9" defaultRowHeight="13.2" x14ac:dyDescent="0.2"/>
  <cols>
    <col min="1" max="1" width="9.6640625" style="2" customWidth="1"/>
    <col min="2" max="2" width="11.88671875" style="2" customWidth="1"/>
    <col min="3" max="3" width="11.33203125" style="2" customWidth="1"/>
    <col min="4" max="6" width="10.109375" style="2" customWidth="1"/>
    <col min="7" max="7" width="11.33203125" style="2" customWidth="1"/>
    <col min="8" max="12" width="10.109375" style="2" customWidth="1"/>
    <col min="13" max="13" width="10.6640625" style="1" customWidth="1"/>
    <col min="14" max="14" width="10.6640625" style="2" customWidth="1"/>
    <col min="15" max="15" width="6.33203125" style="2" bestFit="1" customWidth="1"/>
    <col min="16" max="16" width="7" style="2" customWidth="1"/>
    <col min="17" max="17" width="9.6640625" style="2" customWidth="1"/>
    <col min="18" max="16384" width="9" style="1"/>
  </cols>
  <sheetData>
    <row r="1" spans="1:17" ht="16.2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16.2" customHeight="1" x14ac:dyDescent="0.2"/>
    <row r="3" spans="1:17" ht="12" customHeight="1" thickBot="1" x14ac:dyDescent="0.25">
      <c r="A3" s="3"/>
      <c r="B3" s="3"/>
      <c r="C3" s="3"/>
      <c r="D3" s="3"/>
      <c r="E3" s="3"/>
      <c r="F3" s="3"/>
      <c r="H3" s="3"/>
      <c r="I3" s="54" t="s">
        <v>1</v>
      </c>
      <c r="J3" s="55"/>
      <c r="K3" s="55"/>
      <c r="L3" s="55"/>
      <c r="M3" s="55"/>
      <c r="N3" s="55"/>
      <c r="O3" s="55"/>
      <c r="P3" s="55"/>
      <c r="Q3" s="55"/>
    </row>
    <row r="4" spans="1:17" ht="12" customHeight="1" x14ac:dyDescent="0.2">
      <c r="A4" s="56" t="s">
        <v>2</v>
      </c>
      <c r="B4" s="58" t="s">
        <v>3</v>
      </c>
      <c r="C4" s="59" t="s">
        <v>4</v>
      </c>
      <c r="D4" s="57"/>
      <c r="E4" s="57"/>
      <c r="F4" s="57"/>
      <c r="G4" s="60" t="s">
        <v>5</v>
      </c>
      <c r="H4" s="61"/>
      <c r="I4" s="62" t="s">
        <v>6</v>
      </c>
      <c r="J4" s="63"/>
      <c r="K4" s="63"/>
      <c r="L4" s="64"/>
      <c r="M4" s="65" t="s">
        <v>7</v>
      </c>
      <c r="N4" s="65" t="s">
        <v>8</v>
      </c>
      <c r="O4" s="40" t="s">
        <v>9</v>
      </c>
      <c r="P4" s="40" t="s">
        <v>10</v>
      </c>
      <c r="Q4" s="42" t="s">
        <v>11</v>
      </c>
    </row>
    <row r="5" spans="1:17" ht="12" customHeight="1" x14ac:dyDescent="0.2">
      <c r="A5" s="56"/>
      <c r="B5" s="58"/>
      <c r="C5" s="23"/>
      <c r="D5" s="45" t="s">
        <v>12</v>
      </c>
      <c r="E5" s="23"/>
      <c r="F5" s="23"/>
      <c r="G5" s="23"/>
      <c r="H5" s="15"/>
      <c r="I5" s="48" t="s">
        <v>13</v>
      </c>
      <c r="J5" s="45" t="s">
        <v>14</v>
      </c>
      <c r="K5" s="4"/>
      <c r="L5" s="23"/>
      <c r="M5" s="46"/>
      <c r="N5" s="46"/>
      <c r="O5" s="41"/>
      <c r="P5" s="41"/>
      <c r="Q5" s="43"/>
    </row>
    <row r="6" spans="1:17" ht="12" customHeight="1" x14ac:dyDescent="0.2">
      <c r="A6" s="56"/>
      <c r="B6" s="58"/>
      <c r="C6" s="23" t="s">
        <v>15</v>
      </c>
      <c r="D6" s="46"/>
      <c r="E6" s="23" t="s">
        <v>16</v>
      </c>
      <c r="F6" s="5" t="s">
        <v>17</v>
      </c>
      <c r="G6" s="23" t="s">
        <v>15</v>
      </c>
      <c r="H6" s="16" t="s">
        <v>18</v>
      </c>
      <c r="I6" s="49"/>
      <c r="J6" s="46"/>
      <c r="K6" s="6" t="s">
        <v>19</v>
      </c>
      <c r="L6" s="5" t="s">
        <v>17</v>
      </c>
      <c r="M6" s="46"/>
      <c r="N6" s="46"/>
      <c r="O6" s="51" t="s">
        <v>20</v>
      </c>
      <c r="P6" s="51" t="s">
        <v>21</v>
      </c>
      <c r="Q6" s="43"/>
    </row>
    <row r="7" spans="1:17" ht="12" customHeight="1" x14ac:dyDescent="0.2">
      <c r="A7" s="57"/>
      <c r="B7" s="59"/>
      <c r="C7" s="24"/>
      <c r="D7" s="47"/>
      <c r="E7" s="24"/>
      <c r="F7" s="24"/>
      <c r="G7" s="24"/>
      <c r="H7" s="17"/>
      <c r="I7" s="50"/>
      <c r="J7" s="47"/>
      <c r="K7" s="7"/>
      <c r="L7" s="24"/>
      <c r="M7" s="47"/>
      <c r="N7" s="47"/>
      <c r="O7" s="52"/>
      <c r="P7" s="52"/>
      <c r="Q7" s="44"/>
    </row>
    <row r="8" spans="1:17" ht="12" customHeight="1" x14ac:dyDescent="0.2">
      <c r="A8" s="8" t="s">
        <v>59</v>
      </c>
      <c r="B8" s="9">
        <v>489936</v>
      </c>
      <c r="C8" s="10">
        <v>179694</v>
      </c>
      <c r="D8" s="10">
        <v>81586</v>
      </c>
      <c r="E8" s="10">
        <v>11049</v>
      </c>
      <c r="F8" s="10">
        <v>87059</v>
      </c>
      <c r="G8" s="10">
        <v>169486</v>
      </c>
      <c r="H8" s="10">
        <v>77604</v>
      </c>
      <c r="I8" s="10">
        <v>42814</v>
      </c>
      <c r="J8" s="10">
        <v>21850</v>
      </c>
      <c r="K8" s="10">
        <v>27218</v>
      </c>
      <c r="L8" s="10">
        <v>0</v>
      </c>
      <c r="M8" s="10">
        <v>75989</v>
      </c>
      <c r="N8" s="10">
        <v>64767</v>
      </c>
      <c r="O8" s="10">
        <v>357</v>
      </c>
      <c r="P8" s="10">
        <v>1372.3697478991596</v>
      </c>
      <c r="Q8" s="11" t="s">
        <v>59</v>
      </c>
    </row>
    <row r="9" spans="1:17" ht="12" customHeight="1" x14ac:dyDescent="0.2">
      <c r="A9" s="8" t="s">
        <v>60</v>
      </c>
      <c r="B9" s="9">
        <v>482714</v>
      </c>
      <c r="C9" s="10">
        <v>181748</v>
      </c>
      <c r="D9" s="10">
        <v>82263</v>
      </c>
      <c r="E9" s="10">
        <v>13493</v>
      </c>
      <c r="F9" s="10">
        <v>85992</v>
      </c>
      <c r="G9" s="10">
        <v>159678</v>
      </c>
      <c r="H9" s="10">
        <v>64329</v>
      </c>
      <c r="I9" s="10">
        <v>47040</v>
      </c>
      <c r="J9" s="10">
        <v>22756</v>
      </c>
      <c r="K9" s="10">
        <v>25553</v>
      </c>
      <c r="L9" s="10">
        <v>0</v>
      </c>
      <c r="M9" s="10">
        <v>75808</v>
      </c>
      <c r="N9" s="10">
        <v>65480</v>
      </c>
      <c r="O9" s="10">
        <v>357</v>
      </c>
      <c r="P9" s="10">
        <v>1352.140056022409</v>
      </c>
      <c r="Q9" s="11" t="s">
        <v>60</v>
      </c>
    </row>
    <row r="10" spans="1:17" ht="12" customHeight="1" x14ac:dyDescent="0.2">
      <c r="A10" s="8" t="s">
        <v>61</v>
      </c>
      <c r="B10" s="9">
        <v>401315</v>
      </c>
      <c r="C10" s="10">
        <v>172178</v>
      </c>
      <c r="D10" s="10">
        <v>82955</v>
      </c>
      <c r="E10" s="10">
        <v>8574</v>
      </c>
      <c r="F10" s="10">
        <v>80649</v>
      </c>
      <c r="G10" s="10">
        <v>159740</v>
      </c>
      <c r="H10" s="10">
        <v>65214</v>
      </c>
      <c r="I10" s="10">
        <v>45863</v>
      </c>
      <c r="J10" s="10">
        <v>21276</v>
      </c>
      <c r="K10" s="10">
        <v>27387</v>
      </c>
      <c r="L10" s="10">
        <v>0</v>
      </c>
      <c r="M10" s="10">
        <v>69397</v>
      </c>
      <c r="N10" s="10">
        <v>61206</v>
      </c>
      <c r="O10" s="10">
        <v>360</v>
      </c>
      <c r="P10" s="10">
        <v>1114.7638888888889</v>
      </c>
      <c r="Q10" s="11" t="s">
        <v>62</v>
      </c>
    </row>
    <row r="11" spans="1:17" ht="12" customHeight="1" x14ac:dyDescent="0.2">
      <c r="A11" s="8" t="s">
        <v>52</v>
      </c>
      <c r="B11" s="9">
        <v>225177</v>
      </c>
      <c r="C11" s="10">
        <v>66253</v>
      </c>
      <c r="D11" s="10">
        <v>19322</v>
      </c>
      <c r="E11" s="10">
        <v>1047</v>
      </c>
      <c r="F11" s="10">
        <v>45884</v>
      </c>
      <c r="G11" s="10">
        <v>88987</v>
      </c>
      <c r="H11" s="10">
        <v>33232</v>
      </c>
      <c r="I11" s="10">
        <v>26302</v>
      </c>
      <c r="J11" s="10">
        <v>13302</v>
      </c>
      <c r="K11" s="10">
        <v>16151</v>
      </c>
      <c r="L11" s="10">
        <v>0</v>
      </c>
      <c r="M11" s="10">
        <v>36801</v>
      </c>
      <c r="N11" s="10">
        <v>33136</v>
      </c>
      <c r="O11" s="10">
        <v>340</v>
      </c>
      <c r="P11" s="10">
        <v>662</v>
      </c>
      <c r="Q11" s="11" t="s">
        <v>63</v>
      </c>
    </row>
    <row r="12" spans="1:17" ht="12" customHeight="1" x14ac:dyDescent="0.2">
      <c r="A12" s="8" t="s">
        <v>47</v>
      </c>
      <c r="B12" s="9">
        <v>263175</v>
      </c>
      <c r="C12" s="10">
        <v>110147</v>
      </c>
      <c r="D12" s="10">
        <v>29769</v>
      </c>
      <c r="E12" s="10">
        <v>28340</v>
      </c>
      <c r="F12" s="10">
        <v>52038</v>
      </c>
      <c r="G12" s="10">
        <v>82941</v>
      </c>
      <c r="H12" s="10">
        <v>30610</v>
      </c>
      <c r="I12" s="10">
        <v>22882</v>
      </c>
      <c r="J12" s="10">
        <v>13166</v>
      </c>
      <c r="K12" s="10">
        <v>16283</v>
      </c>
      <c r="L12" s="10">
        <v>0</v>
      </c>
      <c r="M12" s="10">
        <v>36189</v>
      </c>
      <c r="N12" s="10">
        <v>33898</v>
      </c>
      <c r="O12" s="10">
        <v>272</v>
      </c>
      <c r="P12" s="10">
        <v>967.55514705882354</v>
      </c>
      <c r="Q12" s="11" t="s">
        <v>64</v>
      </c>
    </row>
    <row r="13" spans="1:17" ht="12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1:17" ht="12" customHeight="1" x14ac:dyDescent="0.2">
      <c r="A14" s="8" t="s">
        <v>65</v>
      </c>
      <c r="B14" s="9">
        <f>C14+G14+M14+N14</f>
        <v>22466</v>
      </c>
      <c r="C14" s="10">
        <f>SUM(D14:F14)</f>
        <v>6870</v>
      </c>
      <c r="D14" s="29">
        <v>2501</v>
      </c>
      <c r="E14" s="29">
        <v>58</v>
      </c>
      <c r="F14" s="29">
        <v>4311</v>
      </c>
      <c r="G14" s="10">
        <f t="shared" ref="G14:G25" si="0">SUM(H14:L14)</f>
        <v>9283</v>
      </c>
      <c r="H14" s="29">
        <v>3605</v>
      </c>
      <c r="I14" s="29">
        <v>2562</v>
      </c>
      <c r="J14" s="29">
        <v>1385</v>
      </c>
      <c r="K14" s="29">
        <v>1731</v>
      </c>
      <c r="L14" s="29">
        <v>0</v>
      </c>
      <c r="M14" s="10">
        <v>3798</v>
      </c>
      <c r="N14" s="10">
        <v>2515</v>
      </c>
      <c r="O14" s="10">
        <v>27</v>
      </c>
      <c r="P14" s="10">
        <f>B14/O14</f>
        <v>832.07407407407402</v>
      </c>
      <c r="Q14" s="14" t="s">
        <v>65</v>
      </c>
    </row>
    <row r="15" spans="1:17" ht="12" customHeight="1" x14ac:dyDescent="0.2">
      <c r="A15" s="8" t="s">
        <v>29</v>
      </c>
      <c r="B15" s="9">
        <f t="shared" ref="B15:B25" si="1">C15+G15+M15+N15</f>
        <v>119</v>
      </c>
      <c r="C15" s="10">
        <f t="shared" ref="C15:C25" si="2">SUM(D15:F15)</f>
        <v>0</v>
      </c>
      <c r="D15" s="29">
        <v>0</v>
      </c>
      <c r="E15" s="29">
        <v>0</v>
      </c>
      <c r="F15" s="29">
        <v>0</v>
      </c>
      <c r="G15" s="10">
        <f t="shared" si="0"/>
        <v>60</v>
      </c>
      <c r="H15" s="29">
        <v>60</v>
      </c>
      <c r="I15" s="29">
        <v>0</v>
      </c>
      <c r="J15" s="29">
        <v>0</v>
      </c>
      <c r="K15" s="29">
        <v>0</v>
      </c>
      <c r="L15" s="29">
        <v>0</v>
      </c>
      <c r="M15" s="10">
        <v>0</v>
      </c>
      <c r="N15" s="10">
        <v>59</v>
      </c>
      <c r="O15" s="10">
        <v>0</v>
      </c>
      <c r="P15" s="10">
        <v>0</v>
      </c>
      <c r="Q15" s="14" t="s">
        <v>66</v>
      </c>
    </row>
    <row r="16" spans="1:17" ht="12" customHeight="1" x14ac:dyDescent="0.2">
      <c r="A16" s="8" t="s">
        <v>30</v>
      </c>
      <c r="B16" s="9">
        <f t="shared" si="1"/>
        <v>26969</v>
      </c>
      <c r="C16" s="10">
        <f t="shared" si="2"/>
        <v>12026</v>
      </c>
      <c r="D16" s="29">
        <v>3495</v>
      </c>
      <c r="E16" s="29">
        <v>3689</v>
      </c>
      <c r="F16" s="29">
        <v>4842</v>
      </c>
      <c r="G16" s="10">
        <f t="shared" si="0"/>
        <v>7460</v>
      </c>
      <c r="H16" s="29">
        <v>2727</v>
      </c>
      <c r="I16" s="29">
        <v>2120</v>
      </c>
      <c r="J16" s="29">
        <v>1203</v>
      </c>
      <c r="K16" s="29">
        <v>1410</v>
      </c>
      <c r="L16" s="29">
        <v>0</v>
      </c>
      <c r="M16" s="10">
        <v>3121</v>
      </c>
      <c r="N16" s="10">
        <v>4362</v>
      </c>
      <c r="O16" s="10">
        <v>23</v>
      </c>
      <c r="P16" s="10">
        <f t="shared" ref="P16:P25" si="3">B16/O16</f>
        <v>1172.5652173913043</v>
      </c>
      <c r="Q16" s="14" t="s">
        <v>67</v>
      </c>
    </row>
    <row r="17" spans="1:17" ht="12" customHeight="1" x14ac:dyDescent="0.2">
      <c r="A17" s="8" t="s">
        <v>31</v>
      </c>
      <c r="B17" s="9">
        <f t="shared" si="1"/>
        <v>31062</v>
      </c>
      <c r="C17" s="10">
        <f t="shared" si="2"/>
        <v>11570</v>
      </c>
      <c r="D17" s="29">
        <v>2450</v>
      </c>
      <c r="E17" s="29">
        <v>3635</v>
      </c>
      <c r="F17" s="29">
        <v>5485</v>
      </c>
      <c r="G17" s="10">
        <f t="shared" si="0"/>
        <v>9750</v>
      </c>
      <c r="H17" s="29">
        <v>3379</v>
      </c>
      <c r="I17" s="29">
        <v>2894</v>
      </c>
      <c r="J17" s="29">
        <v>1539</v>
      </c>
      <c r="K17" s="29">
        <v>1938</v>
      </c>
      <c r="L17" s="29">
        <v>0</v>
      </c>
      <c r="M17" s="10">
        <v>4712</v>
      </c>
      <c r="N17" s="10">
        <v>5030</v>
      </c>
      <c r="O17" s="10">
        <v>31</v>
      </c>
      <c r="P17" s="10">
        <f t="shared" si="3"/>
        <v>1002</v>
      </c>
      <c r="Q17" s="14" t="s">
        <v>68</v>
      </c>
    </row>
    <row r="18" spans="1:17" ht="12" customHeight="1" x14ac:dyDescent="0.2">
      <c r="A18" s="8" t="s">
        <v>32</v>
      </c>
      <c r="B18" s="9">
        <f t="shared" si="1"/>
        <v>16088</v>
      </c>
      <c r="C18" s="10">
        <f t="shared" si="2"/>
        <v>7586</v>
      </c>
      <c r="D18" s="29">
        <v>2450</v>
      </c>
      <c r="E18" s="29">
        <v>1939</v>
      </c>
      <c r="F18" s="29">
        <v>3197</v>
      </c>
      <c r="G18" s="10">
        <f t="shared" si="0"/>
        <v>4722</v>
      </c>
      <c r="H18" s="29">
        <v>1299</v>
      </c>
      <c r="I18" s="29">
        <v>1625</v>
      </c>
      <c r="J18" s="29">
        <v>727</v>
      </c>
      <c r="K18" s="29">
        <v>1071</v>
      </c>
      <c r="L18" s="29">
        <v>0</v>
      </c>
      <c r="M18" s="10">
        <v>1975</v>
      </c>
      <c r="N18" s="10">
        <v>1805</v>
      </c>
      <c r="O18" s="10">
        <v>27</v>
      </c>
      <c r="P18" s="10">
        <f t="shared" si="3"/>
        <v>595.85185185185185</v>
      </c>
      <c r="Q18" s="14" t="s">
        <v>69</v>
      </c>
    </row>
    <row r="19" spans="1:17" ht="12" customHeight="1" x14ac:dyDescent="0.2">
      <c r="A19" s="8" t="s">
        <v>33</v>
      </c>
      <c r="B19" s="9">
        <f t="shared" si="1"/>
        <v>20738</v>
      </c>
      <c r="C19" s="10">
        <f t="shared" si="2"/>
        <v>11717</v>
      </c>
      <c r="D19" s="29">
        <v>1520</v>
      </c>
      <c r="E19" s="29">
        <v>5482</v>
      </c>
      <c r="F19" s="29">
        <v>4715</v>
      </c>
      <c r="G19" s="10">
        <f t="shared" si="0"/>
        <v>5173</v>
      </c>
      <c r="H19" s="29">
        <v>1697</v>
      </c>
      <c r="I19" s="29">
        <v>1558</v>
      </c>
      <c r="J19" s="29">
        <v>892</v>
      </c>
      <c r="K19" s="29">
        <v>1026</v>
      </c>
      <c r="L19" s="29">
        <v>0</v>
      </c>
      <c r="M19" s="10">
        <v>2199</v>
      </c>
      <c r="N19" s="10">
        <v>1649</v>
      </c>
      <c r="O19" s="10">
        <v>18</v>
      </c>
      <c r="P19" s="10">
        <f t="shared" si="3"/>
        <v>1152.1111111111111</v>
      </c>
      <c r="Q19" s="14" t="s">
        <v>70</v>
      </c>
    </row>
    <row r="20" spans="1:17" ht="12" customHeight="1" x14ac:dyDescent="0.2">
      <c r="A20" s="8" t="s">
        <v>34</v>
      </c>
      <c r="B20" s="9">
        <f t="shared" si="1"/>
        <v>34201</v>
      </c>
      <c r="C20" s="10">
        <f t="shared" si="2"/>
        <v>14194</v>
      </c>
      <c r="D20" s="29">
        <v>3085</v>
      </c>
      <c r="E20" s="29">
        <v>3677</v>
      </c>
      <c r="F20" s="29">
        <v>7432</v>
      </c>
      <c r="G20" s="10">
        <f t="shared" si="0"/>
        <v>11107</v>
      </c>
      <c r="H20" s="29">
        <v>4888</v>
      </c>
      <c r="I20" s="29">
        <v>2679</v>
      </c>
      <c r="J20" s="29">
        <v>1696</v>
      </c>
      <c r="K20" s="29">
        <v>1844</v>
      </c>
      <c r="L20" s="29">
        <v>0</v>
      </c>
      <c r="M20" s="10">
        <v>4582</v>
      </c>
      <c r="N20" s="10">
        <v>4318</v>
      </c>
      <c r="O20" s="10">
        <v>31</v>
      </c>
      <c r="P20" s="10">
        <f t="shared" si="3"/>
        <v>1103.258064516129</v>
      </c>
      <c r="Q20" s="14" t="s">
        <v>71</v>
      </c>
    </row>
    <row r="21" spans="1:17" ht="12" customHeight="1" x14ac:dyDescent="0.2">
      <c r="A21" s="8" t="s">
        <v>35</v>
      </c>
      <c r="B21" s="9">
        <f t="shared" si="1"/>
        <v>29341</v>
      </c>
      <c r="C21" s="10">
        <f t="shared" si="2"/>
        <v>11215</v>
      </c>
      <c r="D21" s="29">
        <v>4668</v>
      </c>
      <c r="E21" s="29">
        <v>568</v>
      </c>
      <c r="F21" s="29">
        <v>5979</v>
      </c>
      <c r="G21" s="10">
        <f t="shared" si="0"/>
        <v>9798</v>
      </c>
      <c r="H21" s="29">
        <v>3395</v>
      </c>
      <c r="I21" s="29">
        <v>2610</v>
      </c>
      <c r="J21" s="29">
        <v>1705</v>
      </c>
      <c r="K21" s="29">
        <v>2088</v>
      </c>
      <c r="L21" s="29">
        <v>0</v>
      </c>
      <c r="M21" s="10">
        <v>4078</v>
      </c>
      <c r="N21" s="10">
        <v>4250</v>
      </c>
      <c r="O21" s="10">
        <v>30</v>
      </c>
      <c r="P21" s="10">
        <f t="shared" si="3"/>
        <v>978.0333333333333</v>
      </c>
      <c r="Q21" s="14" t="s">
        <v>72</v>
      </c>
    </row>
    <row r="22" spans="1:17" ht="12" customHeight="1" x14ac:dyDescent="0.2">
      <c r="A22" s="8" t="s">
        <v>36</v>
      </c>
      <c r="B22" s="9">
        <f t="shared" si="1"/>
        <v>27211</v>
      </c>
      <c r="C22" s="10">
        <f t="shared" si="2"/>
        <v>9461</v>
      </c>
      <c r="D22" s="29">
        <v>4615</v>
      </c>
      <c r="E22" s="29">
        <v>181</v>
      </c>
      <c r="F22" s="29">
        <v>4665</v>
      </c>
      <c r="G22" s="10">
        <f t="shared" si="0"/>
        <v>9340</v>
      </c>
      <c r="H22" s="29">
        <v>3798</v>
      </c>
      <c r="I22" s="29">
        <v>2287</v>
      </c>
      <c r="J22" s="29">
        <v>1438</v>
      </c>
      <c r="K22" s="29">
        <v>1817</v>
      </c>
      <c r="L22" s="29">
        <v>0</v>
      </c>
      <c r="M22" s="10">
        <v>4839</v>
      </c>
      <c r="N22" s="10">
        <v>3571</v>
      </c>
      <c r="O22" s="10">
        <v>28</v>
      </c>
      <c r="P22" s="10">
        <f t="shared" si="3"/>
        <v>971.82142857142856</v>
      </c>
      <c r="Q22" s="14" t="s">
        <v>73</v>
      </c>
    </row>
    <row r="23" spans="1:17" ht="12" customHeight="1" x14ac:dyDescent="0.2">
      <c r="A23" s="30" t="s">
        <v>74</v>
      </c>
      <c r="B23" s="9">
        <f t="shared" si="1"/>
        <v>18307</v>
      </c>
      <c r="C23" s="10">
        <f t="shared" si="2"/>
        <v>8606</v>
      </c>
      <c r="D23" s="29">
        <v>1201</v>
      </c>
      <c r="E23" s="29">
        <v>2629</v>
      </c>
      <c r="F23" s="29">
        <v>4776</v>
      </c>
      <c r="G23" s="10">
        <f t="shared" si="0"/>
        <v>5533</v>
      </c>
      <c r="H23" s="29">
        <v>1979</v>
      </c>
      <c r="I23" s="29">
        <v>1546</v>
      </c>
      <c r="J23" s="29">
        <v>907</v>
      </c>
      <c r="K23" s="29">
        <v>1101</v>
      </c>
      <c r="L23" s="29">
        <v>0</v>
      </c>
      <c r="M23" s="10">
        <v>2275</v>
      </c>
      <c r="N23" s="10">
        <v>1893</v>
      </c>
      <c r="O23" s="10">
        <v>19</v>
      </c>
      <c r="P23" s="10">
        <f t="shared" si="3"/>
        <v>963.52631578947364</v>
      </c>
      <c r="Q23" s="14" t="s">
        <v>74</v>
      </c>
    </row>
    <row r="24" spans="1:17" ht="12" customHeight="1" x14ac:dyDescent="0.2">
      <c r="A24" s="8" t="s">
        <v>39</v>
      </c>
      <c r="B24" s="9">
        <f t="shared" si="1"/>
        <v>9329</v>
      </c>
      <c r="C24" s="10">
        <f t="shared" si="2"/>
        <v>6792</v>
      </c>
      <c r="D24" s="29">
        <v>1435</v>
      </c>
      <c r="E24" s="29">
        <v>3500</v>
      </c>
      <c r="F24" s="29">
        <v>1857</v>
      </c>
      <c r="G24" s="10">
        <f t="shared" si="0"/>
        <v>1854</v>
      </c>
      <c r="H24" s="29">
        <v>930</v>
      </c>
      <c r="I24" s="29">
        <v>446</v>
      </c>
      <c r="J24" s="29">
        <v>151</v>
      </c>
      <c r="K24" s="29">
        <v>327</v>
      </c>
      <c r="L24" s="29">
        <v>0</v>
      </c>
      <c r="M24" s="10">
        <v>436</v>
      </c>
      <c r="N24" s="10">
        <v>247</v>
      </c>
      <c r="O24" s="10">
        <v>7</v>
      </c>
      <c r="P24" s="10">
        <f t="shared" si="3"/>
        <v>1332.7142857142858</v>
      </c>
      <c r="Q24" s="14" t="s">
        <v>75</v>
      </c>
    </row>
    <row r="25" spans="1:17" ht="12" customHeight="1" thickBot="1" x14ac:dyDescent="0.25">
      <c r="A25" s="22" t="s">
        <v>40</v>
      </c>
      <c r="B25" s="9">
        <f t="shared" si="1"/>
        <v>27344</v>
      </c>
      <c r="C25" s="31">
        <f t="shared" si="2"/>
        <v>10110</v>
      </c>
      <c r="D25" s="29">
        <v>2349</v>
      </c>
      <c r="E25" s="29">
        <v>2982</v>
      </c>
      <c r="F25" s="29">
        <v>4779</v>
      </c>
      <c r="G25" s="31">
        <f t="shared" si="0"/>
        <v>8861</v>
      </c>
      <c r="H25" s="29">
        <v>2853</v>
      </c>
      <c r="I25" s="29">
        <v>2555</v>
      </c>
      <c r="J25" s="29">
        <v>1523</v>
      </c>
      <c r="K25" s="29">
        <v>1930</v>
      </c>
      <c r="L25" s="29">
        <v>0</v>
      </c>
      <c r="M25" s="10">
        <v>4174</v>
      </c>
      <c r="N25" s="31">
        <v>4199</v>
      </c>
      <c r="O25" s="31">
        <v>31</v>
      </c>
      <c r="P25" s="10">
        <f t="shared" si="3"/>
        <v>882.06451612903231</v>
      </c>
      <c r="Q25" s="14" t="s">
        <v>76</v>
      </c>
    </row>
    <row r="26" spans="1:17" ht="13.5" customHeight="1" x14ac:dyDescent="0.2">
      <c r="A26" s="35" t="s">
        <v>77</v>
      </c>
      <c r="B26" s="36"/>
      <c r="C26" s="36"/>
      <c r="D26" s="36"/>
      <c r="E26" s="36"/>
      <c r="F26" s="36"/>
      <c r="G26" s="36"/>
      <c r="H26" s="36"/>
      <c r="I26" s="25"/>
      <c r="J26" s="35"/>
      <c r="K26" s="35"/>
      <c r="L26" s="35"/>
      <c r="M26" s="35"/>
      <c r="N26" s="37"/>
      <c r="O26" s="35"/>
      <c r="P26" s="35"/>
      <c r="Q26" s="35"/>
    </row>
    <row r="27" spans="1:17" ht="13.5" customHeight="1" x14ac:dyDescent="0.2">
      <c r="A27" s="38" t="s">
        <v>42</v>
      </c>
      <c r="B27" s="39"/>
      <c r="C27" s="39"/>
      <c r="D27" s="39"/>
      <c r="E27" s="39"/>
      <c r="F27" s="39"/>
      <c r="G27" s="39"/>
      <c r="H27" s="39"/>
      <c r="I27" s="13" t="s">
        <v>43</v>
      </c>
      <c r="J27" s="19"/>
      <c r="K27" s="19"/>
      <c r="L27" s="19"/>
      <c r="M27" s="19"/>
      <c r="N27" s="19"/>
      <c r="O27" s="19"/>
      <c r="P27" s="19"/>
      <c r="Q27" s="19"/>
    </row>
    <row r="28" spans="1:17" x14ac:dyDescent="0.2">
      <c r="A28" s="26" t="s">
        <v>44</v>
      </c>
      <c r="B28" s="27"/>
      <c r="C28" s="27"/>
      <c r="D28" s="27"/>
      <c r="E28" s="27"/>
      <c r="F28" s="27"/>
      <c r="G28" s="27"/>
      <c r="H28" s="27"/>
      <c r="I28" s="27"/>
      <c r="J28" s="38"/>
      <c r="K28" s="38"/>
      <c r="L28" s="38"/>
      <c r="M28" s="38"/>
      <c r="N28" s="38"/>
      <c r="O28" s="38"/>
      <c r="P28" s="38"/>
      <c r="Q28" s="38"/>
    </row>
    <row r="29" spans="1:17" x14ac:dyDescent="0.2">
      <c r="A29" s="26" t="s">
        <v>78</v>
      </c>
      <c r="B29" s="27"/>
      <c r="C29" s="27"/>
      <c r="D29" s="27"/>
      <c r="E29" s="27"/>
      <c r="F29" s="27"/>
      <c r="G29" s="27"/>
      <c r="H29" s="27"/>
      <c r="I29" s="12"/>
      <c r="J29" s="12"/>
      <c r="K29" s="12"/>
      <c r="L29" s="12"/>
      <c r="M29" s="12"/>
      <c r="N29" s="12"/>
      <c r="O29" s="12"/>
      <c r="P29" s="12"/>
    </row>
    <row r="30" spans="1:17" s="2" customFormat="1" x14ac:dyDescent="0.2">
      <c r="A30" s="26" t="s">
        <v>79</v>
      </c>
      <c r="B30" s="27"/>
      <c r="C30" s="27"/>
      <c r="D30" s="27"/>
      <c r="E30" s="27"/>
      <c r="F30" s="27"/>
      <c r="G30" s="27"/>
      <c r="H30" s="27"/>
      <c r="I30" s="12"/>
      <c r="J30" s="12"/>
      <c r="K30" s="12"/>
      <c r="L30" s="12"/>
      <c r="M30" s="12"/>
      <c r="N30" s="12"/>
      <c r="O30" s="12"/>
      <c r="P30" s="12"/>
    </row>
    <row r="31" spans="1:17" s="2" customFormat="1" x14ac:dyDescent="0.2">
      <c r="A31" s="26" t="s">
        <v>80</v>
      </c>
      <c r="B31" s="27"/>
      <c r="C31" s="27"/>
      <c r="D31" s="27"/>
      <c r="E31" s="27"/>
      <c r="F31" s="27"/>
      <c r="G31" s="27"/>
      <c r="H31" s="27"/>
      <c r="I31" s="12"/>
      <c r="J31" s="12"/>
      <c r="K31" s="12"/>
      <c r="L31" s="12"/>
      <c r="M31" s="12"/>
      <c r="N31" s="12"/>
      <c r="O31" s="12"/>
      <c r="P31" s="12"/>
    </row>
    <row r="32" spans="1:17" s="2" customFormat="1" x14ac:dyDescent="0.2">
      <c r="A32" s="26" t="s">
        <v>81</v>
      </c>
      <c r="B32" s="27"/>
      <c r="C32" s="27"/>
      <c r="D32" s="27"/>
      <c r="E32" s="27"/>
      <c r="F32" s="27"/>
      <c r="G32" s="27"/>
      <c r="H32" s="27"/>
      <c r="I32" s="12"/>
      <c r="J32" s="12"/>
      <c r="K32" s="12"/>
      <c r="L32" s="12"/>
      <c r="M32" s="12"/>
      <c r="N32" s="12"/>
      <c r="O32" s="12"/>
      <c r="P32" s="12"/>
    </row>
    <row r="33" spans="1:16" s="2" customFormat="1" x14ac:dyDescent="0.2">
      <c r="A33" s="26" t="s">
        <v>82</v>
      </c>
      <c r="B33" s="27"/>
      <c r="C33" s="27"/>
      <c r="D33" s="27"/>
      <c r="E33" s="27"/>
      <c r="F33" s="27"/>
      <c r="G33" s="27"/>
      <c r="H33" s="27"/>
      <c r="I33" s="12"/>
      <c r="J33" s="12"/>
      <c r="K33" s="12"/>
      <c r="L33" s="12"/>
      <c r="M33" s="12"/>
      <c r="N33" s="12"/>
      <c r="O33" s="12"/>
      <c r="P33" s="12"/>
    </row>
    <row r="34" spans="1:16" s="2" customFormat="1" x14ac:dyDescent="0.2">
      <c r="A34" s="26" t="s">
        <v>83</v>
      </c>
      <c r="B34" s="27"/>
      <c r="C34" s="27"/>
      <c r="D34" s="27"/>
      <c r="E34" s="27"/>
      <c r="F34" s="27"/>
      <c r="G34" s="27"/>
      <c r="H34" s="27"/>
      <c r="I34" s="12"/>
      <c r="J34" s="12"/>
      <c r="K34" s="12"/>
      <c r="L34" s="12"/>
      <c r="M34" s="12"/>
      <c r="N34" s="12"/>
      <c r="O34" s="12"/>
      <c r="P34" s="12"/>
    </row>
    <row r="35" spans="1:16" s="2" customFormat="1" x14ac:dyDescent="0.2">
      <c r="A35" s="26"/>
      <c r="B35" s="27"/>
      <c r="C35" s="27"/>
      <c r="D35" s="27"/>
      <c r="E35" s="27"/>
      <c r="F35" s="27"/>
      <c r="G35" s="27"/>
      <c r="H35" s="27"/>
      <c r="I35" s="12"/>
      <c r="J35" s="12"/>
      <c r="K35" s="12"/>
      <c r="L35" s="12"/>
      <c r="M35" s="12"/>
      <c r="N35" s="12"/>
      <c r="O35" s="12"/>
      <c r="P35" s="12"/>
    </row>
    <row r="36" spans="1:16" s="2" customFormat="1" x14ac:dyDescent="0.2">
      <c r="A36" s="26"/>
      <c r="B36" s="27"/>
      <c r="C36" s="27"/>
      <c r="D36" s="27"/>
      <c r="E36" s="27"/>
      <c r="F36" s="27"/>
      <c r="G36" s="27"/>
      <c r="H36" s="27"/>
      <c r="I36" s="12"/>
      <c r="J36" s="12"/>
      <c r="K36" s="12"/>
      <c r="L36" s="12"/>
      <c r="M36" s="12"/>
      <c r="N36" s="12"/>
      <c r="O36" s="12"/>
      <c r="P36" s="12"/>
    </row>
    <row r="37" spans="1:16" s="2" customFormat="1" x14ac:dyDescent="0.2">
      <c r="A37" s="26"/>
      <c r="B37" s="27"/>
      <c r="C37" s="27"/>
      <c r="D37" s="27"/>
      <c r="E37" s="27"/>
      <c r="F37" s="27"/>
      <c r="G37" s="27"/>
      <c r="H37" s="27"/>
      <c r="I37" s="12"/>
      <c r="J37" s="12"/>
      <c r="K37" s="12"/>
      <c r="L37" s="12"/>
      <c r="M37" s="12"/>
      <c r="N37" s="12"/>
      <c r="O37" s="12"/>
      <c r="P37" s="12"/>
    </row>
    <row r="38" spans="1:16" s="2" customFormat="1" x14ac:dyDescent="0.2">
      <c r="B38" s="12"/>
      <c r="C38" s="12"/>
      <c r="G38" s="12"/>
      <c r="M38" s="1"/>
    </row>
    <row r="39" spans="1:16" s="2" customFormat="1" x14ac:dyDescent="0.2">
      <c r="B39" s="12"/>
      <c r="C39" s="12"/>
      <c r="G39" s="12"/>
      <c r="M39" s="1"/>
    </row>
    <row r="40" spans="1:16" s="2" customFormat="1" x14ac:dyDescent="0.2">
      <c r="B40" s="12"/>
      <c r="C40" s="12"/>
      <c r="G40" s="12"/>
      <c r="M40" s="1"/>
    </row>
    <row r="41" spans="1:16" s="2" customFormat="1" x14ac:dyDescent="0.2">
      <c r="B41" s="12"/>
      <c r="C41" s="12"/>
      <c r="G41" s="12"/>
      <c r="M41" s="1"/>
    </row>
    <row r="42" spans="1:16" s="2" customFormat="1" x14ac:dyDescent="0.2">
      <c r="B42" s="12"/>
      <c r="C42" s="12"/>
      <c r="G42" s="12"/>
      <c r="M42" s="1"/>
    </row>
    <row r="43" spans="1:16" s="2" customFormat="1" x14ac:dyDescent="0.2">
      <c r="B43" s="12"/>
      <c r="C43" s="12"/>
      <c r="G43" s="12"/>
      <c r="M43" s="1"/>
    </row>
    <row r="44" spans="1:16" s="2" customFormat="1" x14ac:dyDescent="0.2">
      <c r="B44" s="12"/>
      <c r="C44" s="12"/>
      <c r="G44" s="12"/>
      <c r="M44" s="1"/>
    </row>
    <row r="45" spans="1:16" s="2" customFormat="1" x14ac:dyDescent="0.2">
      <c r="B45" s="12"/>
      <c r="C45" s="12"/>
      <c r="G45" s="12"/>
      <c r="M45" s="1"/>
    </row>
    <row r="46" spans="1:16" s="2" customFormat="1" x14ac:dyDescent="0.2">
      <c r="B46" s="12"/>
      <c r="C46" s="12"/>
      <c r="G46" s="12"/>
      <c r="M46" s="1"/>
    </row>
    <row r="47" spans="1:16" s="2" customFormat="1" x14ac:dyDescent="0.2">
      <c r="B47" s="12"/>
      <c r="C47" s="12"/>
      <c r="G47" s="12"/>
      <c r="M47" s="1"/>
    </row>
    <row r="48" spans="1:16" s="2" customFormat="1" x14ac:dyDescent="0.2">
      <c r="B48" s="12"/>
      <c r="C48" s="12"/>
      <c r="G48" s="12"/>
      <c r="M48" s="1"/>
    </row>
    <row r="49" spans="2:13" s="2" customFormat="1" x14ac:dyDescent="0.2">
      <c r="B49" s="12"/>
      <c r="C49" s="12"/>
      <c r="G49" s="12"/>
      <c r="M49" s="1"/>
    </row>
    <row r="50" spans="2:13" s="2" customFormat="1" x14ac:dyDescent="0.2">
      <c r="B50" s="12"/>
      <c r="C50" s="12"/>
      <c r="G50" s="12"/>
      <c r="M50" s="1"/>
    </row>
    <row r="51" spans="2:13" s="2" customFormat="1" x14ac:dyDescent="0.2">
      <c r="B51" s="12"/>
      <c r="C51" s="12"/>
      <c r="G51" s="12"/>
      <c r="M51" s="1"/>
    </row>
    <row r="52" spans="2:13" s="2" customFormat="1" x14ac:dyDescent="0.2">
      <c r="B52" s="12"/>
      <c r="C52" s="12"/>
      <c r="G52" s="12"/>
      <c r="M52" s="1"/>
    </row>
    <row r="53" spans="2:13" s="2" customFormat="1" x14ac:dyDescent="0.2">
      <c r="B53" s="12"/>
      <c r="C53" s="12"/>
      <c r="G53" s="12"/>
      <c r="M53" s="1"/>
    </row>
  </sheetData>
  <mergeCells count="21">
    <mergeCell ref="C4:F4"/>
    <mergeCell ref="G4:H4"/>
    <mergeCell ref="I4:L4"/>
    <mergeCell ref="M4:M7"/>
    <mergeCell ref="N4:N7"/>
    <mergeCell ref="A26:H26"/>
    <mergeCell ref="J26:Q26"/>
    <mergeCell ref="A27:H27"/>
    <mergeCell ref="J28:Q28"/>
    <mergeCell ref="A1:Q1"/>
    <mergeCell ref="O4:O5"/>
    <mergeCell ref="P4:P5"/>
    <mergeCell ref="Q4:Q7"/>
    <mergeCell ref="D5:D7"/>
    <mergeCell ref="I5:I7"/>
    <mergeCell ref="J5:J7"/>
    <mergeCell ref="O6:O7"/>
    <mergeCell ref="P6:P7"/>
    <mergeCell ref="I3:Q3"/>
    <mergeCell ref="A4:A7"/>
    <mergeCell ref="B4:B7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R7</vt:lpstr>
      <vt:lpstr>R6</vt:lpstr>
      <vt:lpstr>R5</vt:lpstr>
      <vt:lpstr>R4</vt:lpstr>
      <vt:lpstr>R3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小河原 克嗣</dc:creator>
  <cp:keywords/>
  <dc:description/>
  <cp:lastModifiedBy>小河原 克嗣</cp:lastModifiedBy>
  <cp:revision/>
  <cp:lastPrinted>2026-07-10T06:19:29Z</cp:lastPrinted>
  <dcterms:created xsi:type="dcterms:W3CDTF">2020-04-03T04:29:37Z</dcterms:created>
  <dcterms:modified xsi:type="dcterms:W3CDTF">2026-07-13T04:16:56Z</dcterms:modified>
  <cp:category/>
  <cp:contentStatus/>
</cp:coreProperties>
</file>