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svbk4f00\福総共有\ファイリング\★R8★\003_施設\002_整備\001_計画\05_○年度　地域介護・福祉空間整備等交付金通知\01_通知等\01_20260316_一次協議\02_20260401_事業者あて\"/>
    </mc:Choice>
  </mc:AlternateContent>
  <xr:revisionPtr revIDLastSave="0" documentId="13_ncr:1_{2D5D2A39-4D8C-4683-BA49-56343B3BA39F}" xr6:coauthVersionLast="47" xr6:coauthVersionMax="47" xr10:uidLastSave="{00000000-0000-0000-0000-000000000000}"/>
  <bookViews>
    <workbookView xWindow="-108" yWindow="-108" windowWidth="23256" windowHeight="12456" tabRatio="907" activeTab="1"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換気設備整備" sheetId="25" r:id="rId7"/>
  </sheets>
  <definedNames>
    <definedName name="_xlnm._FilterDatabase" localSheetId="1" hidden="1">スプリンクラー!$A$4:$AE$4</definedName>
    <definedName name="_xlnm._FilterDatabase" localSheetId="6" hidden="1">換気設備整備!$A$1:$N$20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6">換気設備整備!$A$1:$T$24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N10" i="25" l="1"/>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<sst xmlns="http://schemas.openxmlformats.org/spreadsheetml/2006/main" count="504" uniqueCount="257">
  <si>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</si>
  <si>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</si>
  <si>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</si>
  <si>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</si>
  <si>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</si>
  <si>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</si>
  <si>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</si>
  <si>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</si>
  <si>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</si>
  <si>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</si>
  <si>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</si>
  <si>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</si>
  <si>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</si>
  <si>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</si>
  <si>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</si>
  <si>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</si>
  <si>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</si>
  <si>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</si>
  <si>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</si>
  <si>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</si>
  <si>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</si>
  <si>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</si>
  <si>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</si>
  <si>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</si>
  <si>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</si>
  <si>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</si>
  <si>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</si>
  <si>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</si>
  <si>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</si>
  <si>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</si>
  <si>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</si>
  <si>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</si>
  <si>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</si>
  <si>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</si>
  <si>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</si>
  <si>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</si>
  <si>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</si>
  <si>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</si>
  <si>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</si>
  <si>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</si>
  <si>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</si>
  <si>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</si>
  <si>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</si>
  <si>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</si>
  <si>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</si>
  <si>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</si>
  <si>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</si>
  <si>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</si>
  <si>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</si>
  <si>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</si>
  <si>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</si>
  <si>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</si>
  <si>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</si>
  <si>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</si>
  <si>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</si>
  <si>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</si>
  <si>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</si>
  <si>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</si>
  <si>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</si>
  <si>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</si>
  <si>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</si>
  <si>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</si>
  <si>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</si>
  <si>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</si>
  <si>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</si>
  <si>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</si>
  <si>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</si>
  <si>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</si>
  <si>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</si>
  <si>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</si>
  <si>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</si>
  <si>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</si>
  <si>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</si>
  <si>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</si>
  <si>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</si>
  <si>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</si>
  <si>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</si>
  <si>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</si>
  <si>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</si>
  <si>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</si>
  <si>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</si>
  <si>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</si>
  <si>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</si>
  <si>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</si>
  <si>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</si>
  <si>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</si>
  <si>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</si>
  <si>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</si>
  <si>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</si>
  <si>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</si>
  <si>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</si>
  <si>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</si>
  <si>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</si>
  <si>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</si>
  <si>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</si>
  <si>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</si>
  <si>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</si>
  <si>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</si>
  <si>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</si>
  <si>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</si>
  <si>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</si>
  <si>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</si>
  <si>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</si>
  <si>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</si>
  <si>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</si>
  <si>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</si>
  <si>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</si>
  <si>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</si>
  <si>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</si>
  <si>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</si>
  <si>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</si>
  <si>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</si>
  <si>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</si>
  <si>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</si>
  <si>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</si>
  <si>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</si>
  <si>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</si>
  <si>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高齢者施設等の非常用自家発電設備整備事業</t>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</si>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</sst>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s>
  <fonts count="3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0"/>
      <color rgb="FF000000"/>
      <name val="游ゴシック"/>
      <family val="3"/>
      <charset val="128"/>
    </font>
    <font>
      <sz val="12"/>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0"/>
      <name val="Yu Gothic Medium"/>
      <family val="2"/>
      <charset val="128"/>
    </font>
    <font>
      <sz val="12"/>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3"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37">
    <xf numFmtId="0" fontId="0" fillId="0" borderId="0" xfId="0">
      <alignment vertical="center"/>
    </xf>
    <xf numFmtId="0" fontId="12" fillId="0" borderId="0" xfId="0"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177"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3" fillId="0" borderId="0" xfId="0" applyFont="1" applyAlignment="1">
      <alignment horizontal="left" vertical="center" readingOrder="1"/>
    </xf>
    <xf numFmtId="0" fontId="23" fillId="0" borderId="0" xfId="0" applyFont="1">
      <alignment vertical="center"/>
    </xf>
    <xf numFmtId="0" fontId="24"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8" fillId="0" borderId="0" xfId="0" applyFont="1" applyAlignment="1">
      <alignment horizontal="center" vertical="center"/>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5" fillId="0" borderId="0" xfId="0" applyFont="1">
      <alignment vertical="center"/>
    </xf>
    <xf numFmtId="0" fontId="26" fillId="0" borderId="0" xfId="0" applyFont="1">
      <alignment vertical="center"/>
    </xf>
    <xf numFmtId="0" fontId="27" fillId="0" borderId="0" xfId="0" applyFont="1">
      <alignment vertical="center"/>
    </xf>
    <xf numFmtId="38" fontId="27" fillId="0" borderId="0" xfId="0" applyNumberFormat="1" applyFont="1" applyAlignment="1">
      <alignment horizontal="center" vertical="center" shrinkToFit="1"/>
    </xf>
    <xf numFmtId="38" fontId="28" fillId="0" borderId="0" xfId="8" applyNumberFormat="1" applyFont="1" applyAlignment="1">
      <alignment horizontal="center" vertical="center" shrinkToFit="1"/>
    </xf>
    <xf numFmtId="0" fontId="29" fillId="0" borderId="0" xfId="0" applyFont="1">
      <alignment vertical="center"/>
    </xf>
    <xf numFmtId="0" fontId="30"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2"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0" fontId="6" fillId="0" borderId="0" xfId="0" applyFont="1" applyAlignment="1">
      <alignment vertical="center" shrinkToFit="1"/>
    </xf>
    <xf numFmtId="0" fontId="7" fillId="0" borderId="0" xfId="0" applyFont="1">
      <alignment vertical="center"/>
    </xf>
    <xf numFmtId="0" fontId="34" fillId="3" borderId="1" xfId="0" applyFont="1" applyFill="1" applyBorder="1" applyAlignment="1">
      <alignment horizontal="center" vertical="center" wrapText="1"/>
    </xf>
    <xf numFmtId="0" fontId="0" fillId="7"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0" fontId="0" fillId="8" borderId="0" xfId="0" applyFill="1" applyAlignment="1">
      <alignment vertical="center" wrapText="1"/>
    </xf>
    <xf numFmtId="0" fontId="0" fillId="4" borderId="0" xfId="0" applyFill="1" applyAlignment="1">
      <alignment vertical="center" wrapText="1"/>
    </xf>
    <xf numFmtId="0" fontId="0" fillId="9"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0" fillId="15" borderId="0" xfId="0" applyFill="1" applyAlignment="1">
      <alignment vertical="center" wrapText="1"/>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34" fillId="3"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5" fillId="0" borderId="4" xfId="0" applyFont="1" applyBorder="1">
      <alignment vertical="center"/>
    </xf>
    <xf numFmtId="0" fontId="16" fillId="0" borderId="4" xfId="0" applyFont="1" applyBorder="1" applyAlignment="1">
      <alignment vertical="center" wrapText="1"/>
    </xf>
    <xf numFmtId="0" fontId="18" fillId="0" borderId="4" xfId="0" applyFont="1" applyBorder="1" applyAlignment="1">
      <alignment vertical="center" wrapText="1"/>
    </xf>
    <xf numFmtId="0" fontId="15" fillId="0" borderId="4" xfId="0" applyFont="1" applyBorder="1" applyAlignment="1">
      <alignment vertical="center" wrapText="1"/>
    </xf>
    <xf numFmtId="0" fontId="15" fillId="5" borderId="4" xfId="0" applyFont="1" applyFill="1" applyBorder="1" applyAlignment="1">
      <alignment horizontal="center" vertical="center" wrapText="1"/>
    </xf>
    <xf numFmtId="0" fontId="34" fillId="3" borderId="4" xfId="0" applyFont="1" applyFill="1" applyBorder="1" applyAlignment="1">
      <alignment vertical="center" wrapText="1"/>
    </xf>
    <xf numFmtId="183" fontId="15" fillId="0" borderId="4" xfId="0" applyNumberFormat="1" applyFont="1" applyBorder="1" applyAlignment="1">
      <alignment vertical="center" wrapText="1"/>
    </xf>
    <xf numFmtId="177" fontId="15" fillId="0" borderId="4" xfId="0" applyNumberFormat="1" applyFont="1" applyBorder="1" applyAlignment="1">
      <alignment vertical="center" wrapText="1"/>
    </xf>
    <xf numFmtId="0" fontId="15" fillId="3" borderId="4" xfId="0" applyFont="1" applyFill="1" applyBorder="1" applyAlignment="1">
      <alignment vertical="center" wrapText="1"/>
    </xf>
    <xf numFmtId="0" fontId="18" fillId="5" borderId="4" xfId="0" applyFont="1" applyFill="1" applyBorder="1" applyAlignment="1">
      <alignment horizontal="center" vertical="center" wrapText="1"/>
    </xf>
    <xf numFmtId="179" fontId="15" fillId="0" borderId="4" xfId="0" applyNumberFormat="1" applyFont="1" applyBorder="1" applyAlignment="1">
      <alignment vertical="center" wrapText="1"/>
    </xf>
    <xf numFmtId="179" fontId="18" fillId="0" borderId="4" xfId="0" applyNumberFormat="1" applyFont="1" applyBorder="1" applyAlignment="1">
      <alignment vertical="center" wrapText="1"/>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2"/>
  <cols>
    <col min="1" max="1" width="9" bestFit="1" customWidth="1"/>
    <col min="3" max="3" width="20" customWidth="1"/>
    <col min="4" max="4" width="19.6640625" customWidth="1"/>
    <col min="5" max="5" width="23" customWidth="1"/>
    <col min="6" max="6" width="34.6640625" customWidth="1"/>
    <col min="7" max="7" width="20.109375" customWidth="1"/>
    <col min="8" max="8" width="20.77734375" customWidth="1"/>
    <col min="9" max="9" width="16" customWidth="1"/>
    <col min="10" max="10" width="17.6640625" customWidth="1"/>
    <col min="11" max="11" width="15.21875" customWidth="1"/>
    <col min="12" max="12" width="19.33203125" customWidth="1"/>
    <col min="13" max="13" width="13.88671875" customWidth="1"/>
    <col min="14" max="14" width="24.44140625" customWidth="1"/>
    <col min="15" max="16" width="22" customWidth="1"/>
    <col min="18" max="18" width="12.109375" customWidth="1"/>
  </cols>
  <sheetData>
    <row r="1" spans="1:19" ht="28.5" customHeight="1">
      <c r="A1" s="94" t="s">
        <v>120</v>
      </c>
      <c r="B1" s="94" t="s">
        <v>119</v>
      </c>
      <c r="C1" s="85" t="s">
        <v>121</v>
      </c>
      <c r="D1" s="85" t="s">
        <v>121</v>
      </c>
      <c r="E1" s="100" t="s">
        <v>151</v>
      </c>
      <c r="F1" s="101" t="s">
        <v>180</v>
      </c>
      <c r="G1" s="102" t="s">
        <v>211</v>
      </c>
      <c r="H1" s="103" t="s">
        <v>221</v>
      </c>
      <c r="I1" s="104" t="s">
        <v>229</v>
      </c>
      <c r="J1" s="105" t="s">
        <v>235</v>
      </c>
      <c r="K1" s="105" t="s">
        <v>235</v>
      </c>
      <c r="L1" s="106" t="s">
        <v>237</v>
      </c>
      <c r="M1" s="106" t="s">
        <v>237</v>
      </c>
      <c r="N1" s="106" t="s">
        <v>237</v>
      </c>
      <c r="O1" s="107" t="s">
        <v>243</v>
      </c>
      <c r="P1" s="108" t="s">
        <v>245</v>
      </c>
      <c r="Q1" s="58" t="s">
        <v>138</v>
      </c>
      <c r="R1" s="58" t="s">
        <v>166</v>
      </c>
      <c r="S1" s="58" t="s">
        <v>201</v>
      </c>
    </row>
    <row r="2" spans="1:19" ht="28.5" customHeight="1">
      <c r="A2" s="94"/>
      <c r="B2" s="94"/>
      <c r="C2" s="85" t="s">
        <v>130</v>
      </c>
      <c r="D2" s="85" t="s">
        <v>84</v>
      </c>
      <c r="E2" s="100" t="s">
        <v>84</v>
      </c>
      <c r="F2" s="101" t="s">
        <v>181</v>
      </c>
      <c r="G2" s="102" t="s">
        <v>84</v>
      </c>
      <c r="H2" s="103" t="s">
        <v>84</v>
      </c>
      <c r="I2" s="104" t="s">
        <v>84</v>
      </c>
      <c r="J2" s="105" t="s">
        <v>84</v>
      </c>
      <c r="K2" s="105" t="s">
        <v>236</v>
      </c>
      <c r="L2" s="106" t="s">
        <v>84</v>
      </c>
      <c r="M2" s="106" t="s">
        <v>236</v>
      </c>
      <c r="N2" s="106" t="s">
        <v>244</v>
      </c>
      <c r="O2" s="107" t="s">
        <v>84</v>
      </c>
      <c r="P2" s="108" t="s">
        <v>84</v>
      </c>
      <c r="R2" t="s">
        <v>167</v>
      </c>
    </row>
    <row r="3" spans="1:19" s="62" customFormat="1" ht="16.2">
      <c r="A3" s="62">
        <v>1</v>
      </c>
      <c r="B3" s="62" t="s">
        <v>30</v>
      </c>
      <c r="C3" s="62" t="s">
        <v>122</v>
      </c>
      <c r="D3" s="62" t="s">
        <v>40</v>
      </c>
      <c r="E3" s="62" t="s">
        <v>152</v>
      </c>
      <c r="F3" s="62" t="s">
        <v>182</v>
      </c>
      <c r="G3" s="62" t="s">
        <v>212</v>
      </c>
      <c r="H3" s="62" t="s">
        <v>222</v>
      </c>
      <c r="I3" s="82" t="s">
        <v>230</v>
      </c>
      <c r="J3" s="98" t="s">
        <v>216</v>
      </c>
      <c r="K3" s="99">
        <v>66400</v>
      </c>
      <c r="L3" s="62" t="s">
        <v>216</v>
      </c>
      <c r="M3" s="99">
        <v>31600</v>
      </c>
      <c r="N3" s="99" t="s">
        <v>117</v>
      </c>
      <c r="O3" s="99" t="s">
        <v>216</v>
      </c>
      <c r="P3" s="99" t="s">
        <v>216</v>
      </c>
      <c r="Q3" s="62" t="s">
        <v>139</v>
      </c>
      <c r="R3" s="62" t="s">
        <v>178</v>
      </c>
      <c r="S3" s="62" t="s">
        <v>202</v>
      </c>
    </row>
    <row r="4" spans="1:19" s="62" customFormat="1" ht="16.2">
      <c r="A4" s="62">
        <v>2</v>
      </c>
      <c r="B4" s="62" t="s">
        <v>31</v>
      </c>
      <c r="C4" s="62" t="s">
        <v>101</v>
      </c>
      <c r="D4" s="62" t="s">
        <v>43</v>
      </c>
      <c r="E4" s="62" t="s">
        <v>153</v>
      </c>
      <c r="F4" s="62" t="s">
        <v>184</v>
      </c>
      <c r="G4" s="62" t="s">
        <v>213</v>
      </c>
      <c r="H4" s="62" t="s">
        <v>213</v>
      </c>
      <c r="I4" s="82" t="s">
        <v>213</v>
      </c>
      <c r="J4" s="98" t="s">
        <v>217</v>
      </c>
      <c r="L4" s="62" t="s">
        <v>217</v>
      </c>
      <c r="N4" s="99" t="s">
        <v>238</v>
      </c>
      <c r="O4" s="99" t="s">
        <v>217</v>
      </c>
      <c r="P4" s="99" t="s">
        <v>217</v>
      </c>
      <c r="Q4" s="62" t="s">
        <v>140</v>
      </c>
      <c r="R4" s="62" t="s">
        <v>168</v>
      </c>
    </row>
    <row r="5" spans="1:19" s="62" customFormat="1" ht="16.2">
      <c r="A5" s="62">
        <v>3</v>
      </c>
      <c r="B5" s="62" t="s">
        <v>32</v>
      </c>
      <c r="C5" s="62" t="s">
        <v>123</v>
      </c>
      <c r="D5" s="62" t="s">
        <v>45</v>
      </c>
      <c r="E5" s="62" t="s">
        <v>154</v>
      </c>
      <c r="F5" s="62" t="s">
        <v>183</v>
      </c>
      <c r="G5" s="62" t="s">
        <v>214</v>
      </c>
      <c r="H5" s="62" t="s">
        <v>214</v>
      </c>
      <c r="I5" s="82" t="s">
        <v>214</v>
      </c>
      <c r="J5" s="98" t="s">
        <v>218</v>
      </c>
      <c r="L5" s="62" t="s">
        <v>218</v>
      </c>
      <c r="N5" s="99" t="s">
        <v>239</v>
      </c>
      <c r="O5" s="99" t="s">
        <v>218</v>
      </c>
      <c r="P5" s="99" t="s">
        <v>218</v>
      </c>
      <c r="R5" s="62" t="s">
        <v>169</v>
      </c>
    </row>
    <row r="6" spans="1:19" s="62" customFormat="1" ht="16.2">
      <c r="A6" s="62">
        <v>4</v>
      </c>
      <c r="B6" s="62" t="s">
        <v>33</v>
      </c>
      <c r="C6" s="62" t="s">
        <v>104</v>
      </c>
      <c r="D6" s="62" t="s">
        <v>42</v>
      </c>
      <c r="E6" s="62" t="s">
        <v>155</v>
      </c>
      <c r="F6" s="62" t="s">
        <v>185</v>
      </c>
      <c r="G6" s="62" t="s">
        <v>122</v>
      </c>
      <c r="H6" s="62" t="s">
        <v>122</v>
      </c>
      <c r="I6" s="82" t="s">
        <v>122</v>
      </c>
      <c r="J6" s="98" t="s">
        <v>127</v>
      </c>
      <c r="L6" s="62" t="s">
        <v>127</v>
      </c>
      <c r="N6" s="62" t="s">
        <v>240</v>
      </c>
      <c r="O6" s="62" t="s">
        <v>127</v>
      </c>
      <c r="P6" s="62" t="s">
        <v>127</v>
      </c>
      <c r="R6" s="62" t="s">
        <v>170</v>
      </c>
    </row>
    <row r="7" spans="1:19" s="62" customFormat="1" ht="16.2">
      <c r="A7" s="62">
        <v>5</v>
      </c>
      <c r="B7" s="62" t="s">
        <v>34</v>
      </c>
      <c r="C7" s="62" t="s">
        <v>124</v>
      </c>
      <c r="D7" s="62" t="s">
        <v>48</v>
      </c>
      <c r="E7" s="62" t="s">
        <v>156</v>
      </c>
      <c r="F7" s="62" t="s">
        <v>116</v>
      </c>
      <c r="G7" s="62" t="s">
        <v>215</v>
      </c>
      <c r="H7" s="62" t="s">
        <v>215</v>
      </c>
      <c r="I7" s="82" t="s">
        <v>215</v>
      </c>
      <c r="J7" s="98" t="s">
        <v>219</v>
      </c>
      <c r="L7" s="62" t="s">
        <v>219</v>
      </c>
      <c r="N7" s="62" t="s">
        <v>241</v>
      </c>
      <c r="O7" s="62" t="s">
        <v>219</v>
      </c>
      <c r="P7" s="62" t="s">
        <v>219</v>
      </c>
      <c r="R7" s="62" t="s">
        <v>171</v>
      </c>
    </row>
    <row r="8" spans="1:19" s="62" customFormat="1" ht="16.2">
      <c r="A8" s="62">
        <v>6</v>
      </c>
      <c r="B8" s="62" t="s">
        <v>35</v>
      </c>
      <c r="C8" s="62" t="s">
        <v>125</v>
      </c>
      <c r="D8" s="62" t="s">
        <v>143</v>
      </c>
      <c r="E8" s="62" t="s">
        <v>101</v>
      </c>
      <c r="F8" s="62" t="s">
        <v>186</v>
      </c>
      <c r="G8" s="62" t="s">
        <v>101</v>
      </c>
      <c r="H8" s="62" t="s">
        <v>101</v>
      </c>
      <c r="I8" s="82" t="s">
        <v>101</v>
      </c>
      <c r="J8" s="98"/>
      <c r="N8" s="62" t="s">
        <v>242</v>
      </c>
      <c r="R8" s="62" t="s">
        <v>172</v>
      </c>
    </row>
    <row r="9" spans="1:19" s="62" customFormat="1" ht="16.2">
      <c r="A9" s="62">
        <v>7</v>
      </c>
      <c r="B9" s="62" t="s">
        <v>36</v>
      </c>
      <c r="C9" s="62" t="s">
        <v>102</v>
      </c>
      <c r="E9" s="62" t="s">
        <v>102</v>
      </c>
      <c r="F9" s="62" t="s">
        <v>187</v>
      </c>
      <c r="G9" s="62" t="s">
        <v>102</v>
      </c>
      <c r="H9" s="62" t="s">
        <v>123</v>
      </c>
      <c r="I9" s="82" t="s">
        <v>123</v>
      </c>
      <c r="J9" s="98"/>
      <c r="R9" s="62" t="s">
        <v>173</v>
      </c>
    </row>
    <row r="10" spans="1:19" s="62" customFormat="1" ht="16.2">
      <c r="A10" s="62">
        <v>8</v>
      </c>
      <c r="B10" s="62" t="s">
        <v>37</v>
      </c>
      <c r="C10" s="62" t="s">
        <v>126</v>
      </c>
      <c r="E10" s="62" t="s">
        <v>103</v>
      </c>
      <c r="F10" s="62" t="s">
        <v>188</v>
      </c>
      <c r="G10" s="62" t="s">
        <v>103</v>
      </c>
      <c r="H10" s="62" t="s">
        <v>248</v>
      </c>
      <c r="I10" s="82" t="s">
        <v>248</v>
      </c>
      <c r="J10" s="98"/>
      <c r="R10" s="62" t="s">
        <v>174</v>
      </c>
    </row>
    <row r="11" spans="1:19" s="62" customFormat="1" ht="16.2">
      <c r="A11" s="62">
        <v>9</v>
      </c>
      <c r="B11" s="62" t="s">
        <v>38</v>
      </c>
      <c r="C11" s="62" t="s">
        <v>127</v>
      </c>
      <c r="E11" s="62" t="s">
        <v>104</v>
      </c>
      <c r="F11" s="62" t="s">
        <v>189</v>
      </c>
      <c r="G11" s="62" t="s">
        <v>104</v>
      </c>
      <c r="H11" s="62" t="s">
        <v>125</v>
      </c>
      <c r="I11" s="82" t="s">
        <v>103</v>
      </c>
      <c r="J11" s="21"/>
      <c r="R11" s="62" t="s">
        <v>175</v>
      </c>
    </row>
    <row r="12" spans="1:19" s="62" customFormat="1" ht="16.2">
      <c r="A12" s="62">
        <v>10</v>
      </c>
      <c r="B12" s="62" t="s">
        <v>39</v>
      </c>
      <c r="C12" s="62" t="s">
        <v>128</v>
      </c>
      <c r="E12" s="62" t="s">
        <v>124</v>
      </c>
      <c r="G12" s="62" t="s">
        <v>124</v>
      </c>
      <c r="H12" s="62" t="s">
        <v>102</v>
      </c>
      <c r="I12" s="82" t="s">
        <v>104</v>
      </c>
      <c r="J12" s="21"/>
      <c r="R12" s="62" t="s">
        <v>176</v>
      </c>
    </row>
    <row r="13" spans="1:19" s="62" customFormat="1" ht="16.2">
      <c r="A13" s="62">
        <v>11</v>
      </c>
      <c r="B13" s="62" t="s">
        <v>41</v>
      </c>
      <c r="C13" s="62" t="s">
        <v>129</v>
      </c>
      <c r="E13" s="62" t="s">
        <v>106</v>
      </c>
      <c r="G13" s="62" t="s">
        <v>106</v>
      </c>
      <c r="H13" s="62" t="s">
        <v>103</v>
      </c>
      <c r="I13" s="82" t="s">
        <v>124</v>
      </c>
      <c r="J13" s="21"/>
      <c r="R13" s="62" t="s">
        <v>177</v>
      </c>
    </row>
    <row r="14" spans="1:19" s="62" customFormat="1" ht="16.2">
      <c r="A14" s="62">
        <v>12</v>
      </c>
      <c r="B14" s="62" t="s">
        <v>44</v>
      </c>
      <c r="E14" s="62" t="s">
        <v>107</v>
      </c>
      <c r="G14" s="62" t="s">
        <v>107</v>
      </c>
      <c r="H14" s="62" t="s">
        <v>104</v>
      </c>
      <c r="I14" s="82" t="s">
        <v>126</v>
      </c>
      <c r="J14" s="21"/>
    </row>
    <row r="15" spans="1:19" s="62" customFormat="1" ht="16.2">
      <c r="A15" s="62">
        <v>13</v>
      </c>
      <c r="B15" s="62" t="s">
        <v>46</v>
      </c>
      <c r="E15" s="62" t="s">
        <v>108</v>
      </c>
      <c r="G15" s="62" t="s">
        <v>108</v>
      </c>
      <c r="H15" s="62" t="s">
        <v>124</v>
      </c>
      <c r="I15" s="82" t="s">
        <v>231</v>
      </c>
      <c r="J15" s="21"/>
    </row>
    <row r="16" spans="1:19" s="62" customFormat="1" ht="16.2">
      <c r="A16" s="62">
        <v>14</v>
      </c>
      <c r="B16" s="62" t="s">
        <v>47</v>
      </c>
      <c r="E16" s="62" t="s">
        <v>126</v>
      </c>
      <c r="G16" s="62" t="s">
        <v>126</v>
      </c>
      <c r="H16" s="62" t="s">
        <v>106</v>
      </c>
      <c r="I16" s="82" t="s">
        <v>217</v>
      </c>
      <c r="J16" s="21"/>
    </row>
    <row r="17" spans="1:10" s="62" customFormat="1" ht="16.2">
      <c r="A17" s="62">
        <v>15</v>
      </c>
      <c r="B17" s="62" t="s">
        <v>49</v>
      </c>
      <c r="E17" s="62" t="s">
        <v>157</v>
      </c>
      <c r="G17" s="62" t="s">
        <v>157</v>
      </c>
      <c r="H17" s="62" t="s">
        <v>223</v>
      </c>
      <c r="I17" s="82" t="s">
        <v>218</v>
      </c>
      <c r="J17" s="21"/>
    </row>
    <row r="18" spans="1:10" s="62" customFormat="1" ht="16.2">
      <c r="A18" s="62">
        <v>16</v>
      </c>
      <c r="B18" s="62" t="s">
        <v>50</v>
      </c>
      <c r="E18" s="62" t="s">
        <v>158</v>
      </c>
      <c r="G18" s="62" t="s">
        <v>158</v>
      </c>
      <c r="H18" s="62" t="s">
        <v>107</v>
      </c>
      <c r="I18" s="82" t="s">
        <v>127</v>
      </c>
      <c r="J18" s="21"/>
    </row>
    <row r="19" spans="1:10" s="62" customFormat="1" ht="16.2">
      <c r="A19" s="62">
        <v>17</v>
      </c>
      <c r="B19" s="62" t="s">
        <v>51</v>
      </c>
      <c r="G19" s="62" t="s">
        <v>216</v>
      </c>
      <c r="H19" s="62" t="s">
        <v>108</v>
      </c>
      <c r="I19" s="82" t="s">
        <v>219</v>
      </c>
      <c r="J19" s="21"/>
    </row>
    <row r="20" spans="1:10" s="62" customFormat="1" ht="16.2">
      <c r="A20" s="62">
        <v>18</v>
      </c>
      <c r="B20" s="62" t="s">
        <v>52</v>
      </c>
      <c r="G20" s="62" t="s">
        <v>217</v>
      </c>
      <c r="H20" s="62" t="s">
        <v>126</v>
      </c>
      <c r="I20" s="62" t="s">
        <v>128</v>
      </c>
      <c r="J20" s="21"/>
    </row>
    <row r="21" spans="1:10" s="62" customFormat="1" ht="16.2">
      <c r="A21" s="62">
        <v>19</v>
      </c>
      <c r="B21" s="62" t="s">
        <v>53</v>
      </c>
      <c r="G21" s="62" t="s">
        <v>218</v>
      </c>
      <c r="H21" s="62" t="s">
        <v>157</v>
      </c>
      <c r="I21" s="62" t="s">
        <v>247</v>
      </c>
      <c r="J21" s="21"/>
    </row>
    <row r="22" spans="1:10" s="62" customFormat="1" ht="16.2">
      <c r="A22" s="62">
        <v>20</v>
      </c>
      <c r="B22" s="62" t="s">
        <v>54</v>
      </c>
      <c r="G22" s="62" t="s">
        <v>127</v>
      </c>
      <c r="H22" s="62" t="s">
        <v>158</v>
      </c>
      <c r="J22" s="21"/>
    </row>
    <row r="23" spans="1:10" s="62" customFormat="1" ht="16.2">
      <c r="A23" s="62">
        <v>21</v>
      </c>
      <c r="B23" s="62" t="s">
        <v>56</v>
      </c>
      <c r="G23" s="62" t="s">
        <v>219</v>
      </c>
      <c r="H23" s="62" t="s">
        <v>224</v>
      </c>
      <c r="J23" s="21"/>
    </row>
    <row r="24" spans="1:10" s="62" customFormat="1">
      <c r="A24" s="62">
        <v>22</v>
      </c>
      <c r="B24" s="62" t="s">
        <v>57</v>
      </c>
      <c r="H24" s="62" t="s">
        <v>217</v>
      </c>
    </row>
    <row r="25" spans="1:10" s="62" customFormat="1">
      <c r="A25" s="62">
        <v>23</v>
      </c>
      <c r="B25" s="62" t="s">
        <v>58</v>
      </c>
      <c r="H25" s="62" t="s">
        <v>218</v>
      </c>
    </row>
    <row r="26" spans="1:10" s="62" customFormat="1">
      <c r="A26" s="62">
        <v>24</v>
      </c>
      <c r="B26" s="62" t="s">
        <v>59</v>
      </c>
      <c r="H26" s="62" t="s">
        <v>127</v>
      </c>
    </row>
    <row r="27" spans="1:10" s="62" customFormat="1">
      <c r="A27" s="62">
        <v>25</v>
      </c>
      <c r="B27" s="62" t="s">
        <v>60</v>
      </c>
      <c r="H27" s="62" t="s">
        <v>219</v>
      </c>
    </row>
    <row r="28" spans="1:10" s="62" customFormat="1">
      <c r="A28" s="62">
        <v>26</v>
      </c>
      <c r="B28" s="62" t="s">
        <v>61</v>
      </c>
      <c r="H28" s="62" t="s">
        <v>128</v>
      </c>
    </row>
    <row r="29" spans="1:10" s="62" customFormat="1">
      <c r="A29" s="62">
        <v>27</v>
      </c>
      <c r="B29" s="62" t="s">
        <v>62</v>
      </c>
      <c r="H29" s="62" t="s">
        <v>247</v>
      </c>
    </row>
    <row r="30" spans="1:10" s="62" customFormat="1">
      <c r="A30" s="62">
        <v>28</v>
      </c>
      <c r="B30" s="62" t="s">
        <v>63</v>
      </c>
      <c r="H30" s="62" t="s">
        <v>129</v>
      </c>
    </row>
    <row r="31" spans="1:10" s="62" customFormat="1">
      <c r="A31" s="62">
        <v>29</v>
      </c>
      <c r="B31" s="62" t="s">
        <v>64</v>
      </c>
      <c r="H31" s="62" t="s">
        <v>225</v>
      </c>
    </row>
    <row r="32" spans="1:10" s="62" customFormat="1">
      <c r="A32" s="62">
        <v>30</v>
      </c>
      <c r="B32" s="62" t="s">
        <v>65</v>
      </c>
      <c r="H32" s="62" t="s">
        <v>226</v>
      </c>
    </row>
    <row r="33" spans="1:22" s="62" customFormat="1">
      <c r="A33" s="62">
        <v>31</v>
      </c>
      <c r="B33" s="62" t="s">
        <v>66</v>
      </c>
      <c r="H33" s="62" t="s">
        <v>227</v>
      </c>
    </row>
    <row r="34" spans="1:22" s="62" customFormat="1">
      <c r="A34" s="62">
        <v>32</v>
      </c>
      <c r="B34" s="62" t="s">
        <v>67</v>
      </c>
      <c r="H34" s="62" t="s">
        <v>228</v>
      </c>
    </row>
    <row r="35" spans="1:22" s="62" customFormat="1">
      <c r="A35" s="62">
        <v>33</v>
      </c>
      <c r="B35" s="62" t="s">
        <v>68</v>
      </c>
    </row>
    <row r="36" spans="1:22" s="62" customFormat="1">
      <c r="A36" s="62">
        <v>34</v>
      </c>
      <c r="B36" s="62" t="s">
        <v>69</v>
      </c>
    </row>
    <row r="37" spans="1:22" s="62" customFormat="1">
      <c r="A37" s="62">
        <v>35</v>
      </c>
      <c r="B37" s="62" t="s">
        <v>70</v>
      </c>
    </row>
    <row r="38" spans="1:22" s="62" customFormat="1">
      <c r="A38" s="62">
        <v>36</v>
      </c>
      <c r="B38" s="62" t="s">
        <v>71</v>
      </c>
    </row>
    <row r="39" spans="1:22" s="62" customFormat="1">
      <c r="A39" s="62">
        <v>37</v>
      </c>
      <c r="B39" s="62" t="s">
        <v>72</v>
      </c>
    </row>
    <row r="40" spans="1:22" s="62" customFormat="1">
      <c r="A40" s="62">
        <v>38</v>
      </c>
      <c r="B40" s="62" t="s">
        <v>73</v>
      </c>
    </row>
    <row r="41" spans="1:22" s="62" customFormat="1">
      <c r="A41" s="62">
        <v>39</v>
      </c>
      <c r="B41" s="62" t="s">
        <v>74</v>
      </c>
    </row>
    <row r="42" spans="1:22" s="62" customFormat="1">
      <c r="A42" s="62">
        <v>40</v>
      </c>
      <c r="B42" s="62" t="s">
        <v>75</v>
      </c>
    </row>
    <row r="43" spans="1:22" s="62" customFormat="1">
      <c r="A43" s="62">
        <v>41</v>
      </c>
      <c r="B43" s="62" t="s">
        <v>76</v>
      </c>
    </row>
    <row r="44" spans="1:22" s="62" customFormat="1">
      <c r="A44" s="62">
        <v>42</v>
      </c>
      <c r="B44" s="62" t="s">
        <v>77</v>
      </c>
    </row>
    <row r="45" spans="1:22" s="62" customFormat="1">
      <c r="A45" s="62">
        <v>43</v>
      </c>
      <c r="B45" s="62" t="s">
        <v>78</v>
      </c>
    </row>
    <row r="46" spans="1:22" s="62" customFormat="1">
      <c r="A46" s="62">
        <v>44</v>
      </c>
      <c r="B46" s="62" t="s">
        <v>79</v>
      </c>
    </row>
    <row r="47" spans="1:22">
      <c r="A47">
        <v>45</v>
      </c>
      <c r="B47" t="s">
        <v>80</v>
      </c>
      <c r="E47" s="62"/>
      <c r="F47" s="62"/>
      <c r="G47" s="62"/>
      <c r="H47" s="62"/>
      <c r="I47" s="62"/>
      <c r="J47" s="62"/>
      <c r="K47" s="62"/>
      <c r="L47" s="62"/>
      <c r="M47" s="62"/>
      <c r="N47" s="62"/>
      <c r="O47" s="62"/>
      <c r="P47" s="62"/>
      <c r="Q47" s="62"/>
      <c r="R47" s="62"/>
      <c r="S47" s="62"/>
      <c r="T47" s="62"/>
      <c r="U47" s="62"/>
      <c r="V47" s="62"/>
    </row>
    <row r="48" spans="1:22">
      <c r="A48">
        <v>46</v>
      </c>
      <c r="B48" t="s">
        <v>81</v>
      </c>
      <c r="E48" s="62"/>
      <c r="F48" s="62"/>
      <c r="G48" s="62"/>
      <c r="H48" s="62"/>
      <c r="I48" s="62"/>
      <c r="J48" s="62"/>
      <c r="K48" s="62"/>
      <c r="L48" s="62"/>
      <c r="M48" s="62"/>
      <c r="N48" s="62"/>
      <c r="O48" s="62"/>
      <c r="P48" s="62"/>
      <c r="Q48" s="62"/>
      <c r="R48" s="62"/>
      <c r="S48" s="62"/>
      <c r="T48" s="62"/>
      <c r="U48" s="62"/>
      <c r="V48" s="62"/>
    </row>
    <row r="49" spans="1:22">
      <c r="A49">
        <v>47</v>
      </c>
      <c r="B49" t="s">
        <v>82</v>
      </c>
      <c r="E49" s="62"/>
      <c r="F49" s="62"/>
      <c r="G49" s="62"/>
      <c r="H49" s="62"/>
      <c r="I49" s="62"/>
      <c r="J49" s="62"/>
      <c r="K49" s="62"/>
      <c r="L49" s="62"/>
      <c r="M49" s="62"/>
      <c r="N49" s="62"/>
      <c r="O49" s="62"/>
      <c r="P49" s="62"/>
      <c r="Q49" s="62"/>
      <c r="R49" s="62"/>
      <c r="S49" s="62"/>
      <c r="T49" s="62"/>
      <c r="U49" s="62"/>
      <c r="V49" s="62"/>
    </row>
    <row r="50" spans="1:22">
      <c r="H50" s="62"/>
      <c r="I50" s="62"/>
    </row>
    <row r="51" spans="1:22">
      <c r="H51" s="62"/>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tabSelected="1" view="pageBreakPreview" topLeftCell="H1" zoomScale="90" zoomScaleNormal="100" zoomScaleSheetLayoutView="90" workbookViewId="0">
      <pane ySplit="4" topLeftCell="A5" activePane="bottomLeft" state="frozen"/>
      <selection activeCell="R22" sqref="R22"/>
      <selection pane="bottomLeft" activeCell="R3" sqref="R3:S3"/>
    </sheetView>
  </sheetViews>
  <sheetFormatPr defaultColWidth="4.21875" defaultRowHeight="18"/>
  <cols>
    <col min="1" max="1" width="4.109375" style="26" bestFit="1" customWidth="1"/>
    <col min="2" max="2" width="17" style="26" customWidth="1"/>
    <col min="3" max="3" width="11.44140625" style="26" customWidth="1"/>
    <col min="4" max="5" width="14.6640625" style="26" customWidth="1"/>
    <col min="6" max="6" width="17.109375" style="26" customWidth="1"/>
    <col min="7" max="7" width="30.6640625" style="26" customWidth="1"/>
    <col min="8" max="8" width="28.33203125" style="26" customWidth="1"/>
    <col min="9" max="9" width="28.6640625" style="26" customWidth="1"/>
    <col min="10" max="10" width="16.109375" style="26" customWidth="1"/>
    <col min="11" max="11" width="26.77734375" style="26" customWidth="1"/>
    <col min="12" max="12" width="16" style="26" customWidth="1"/>
    <col min="13" max="13" width="16" style="50" customWidth="1"/>
    <col min="14" max="14" width="9.88671875" style="26" customWidth="1"/>
    <col min="15" max="16" width="14.33203125" style="26" customWidth="1"/>
    <col min="17" max="17" width="10.77734375" style="26" customWidth="1"/>
    <col min="18" max="19" width="13.88671875" style="26" customWidth="1"/>
    <col min="20" max="20" width="12.88671875" style="26" customWidth="1"/>
    <col min="21" max="21" width="15.33203125" style="26" customWidth="1"/>
    <col min="22" max="26" width="16.109375" style="26" customWidth="1"/>
    <col min="27" max="27" width="13.77734375" style="26" customWidth="1"/>
    <col min="28" max="28" width="13" style="26" customWidth="1"/>
    <col min="29" max="29" width="22.33203125" style="26" customWidth="1"/>
    <col min="30" max="30" width="17.44140625" style="26" customWidth="1"/>
    <col min="31" max="31" width="20.109375" style="26" customWidth="1"/>
    <col min="32" max="32" width="19.6640625" style="26" customWidth="1"/>
    <col min="33" max="33" width="11.6640625" style="26" customWidth="1"/>
    <col min="34" max="16384" width="4.21875" style="26"/>
  </cols>
  <sheetData>
    <row r="1" spans="1:33">
      <c r="AG1" s="34" t="s">
        <v>0</v>
      </c>
    </row>
    <row r="2" spans="1:33" ht="20.100000000000001" customHeight="1">
      <c r="A2" s="75" t="s">
        <v>118</v>
      </c>
    </row>
    <row r="3" spans="1:33" s="13" customFormat="1" ht="73.5" customHeight="1">
      <c r="A3" s="120" t="s">
        <v>1</v>
      </c>
      <c r="B3" s="120" t="s">
        <v>2</v>
      </c>
      <c r="C3" s="111" t="s">
        <v>3</v>
      </c>
      <c r="D3" s="109" t="s">
        <v>4</v>
      </c>
      <c r="E3" s="120" t="s">
        <v>5</v>
      </c>
      <c r="F3" s="111" t="s">
        <v>141</v>
      </c>
      <c r="G3" s="112" t="s">
        <v>131</v>
      </c>
      <c r="H3" s="120" t="s">
        <v>6</v>
      </c>
      <c r="I3" s="120" t="s">
        <v>7</v>
      </c>
      <c r="J3" s="123" t="s">
        <v>206</v>
      </c>
      <c r="K3" s="112" t="s">
        <v>204</v>
      </c>
      <c r="L3" s="117" t="s">
        <v>8</v>
      </c>
      <c r="M3" s="121" t="s">
        <v>251</v>
      </c>
      <c r="N3" s="119" t="s">
        <v>9</v>
      </c>
      <c r="O3" s="117" t="s">
        <v>10</v>
      </c>
      <c r="P3" s="117"/>
      <c r="Q3" s="119" t="s">
        <v>11</v>
      </c>
      <c r="R3" s="117" t="s">
        <v>12</v>
      </c>
      <c r="S3" s="117"/>
      <c r="T3" s="111" t="s">
        <v>132</v>
      </c>
      <c r="U3" s="111" t="s">
        <v>133</v>
      </c>
      <c r="V3" s="111" t="s">
        <v>136</v>
      </c>
      <c r="W3" s="111" t="s">
        <v>135</v>
      </c>
      <c r="X3" s="111" t="s">
        <v>134</v>
      </c>
      <c r="Y3" s="109" t="s">
        <v>137</v>
      </c>
      <c r="Z3" s="111" t="s">
        <v>144</v>
      </c>
      <c r="AA3" s="109" t="s">
        <v>13</v>
      </c>
      <c r="AB3" s="112" t="s">
        <v>14</v>
      </c>
      <c r="AC3" s="113" t="s">
        <v>252</v>
      </c>
      <c r="AD3" s="113" t="s">
        <v>15</v>
      </c>
      <c r="AE3" s="114" t="s">
        <v>256</v>
      </c>
      <c r="AF3" s="115" t="s">
        <v>142</v>
      </c>
      <c r="AG3" s="110" t="s">
        <v>16</v>
      </c>
    </row>
    <row r="4" spans="1:33" s="13" customFormat="1" ht="58.5" customHeight="1">
      <c r="A4" s="120"/>
      <c r="B4" s="120"/>
      <c r="C4" s="111"/>
      <c r="D4" s="109"/>
      <c r="E4" s="120"/>
      <c r="F4" s="111"/>
      <c r="G4" s="124"/>
      <c r="H4" s="120"/>
      <c r="I4" s="120"/>
      <c r="J4" s="123"/>
      <c r="K4" s="112"/>
      <c r="L4" s="118"/>
      <c r="M4" s="122"/>
      <c r="N4" s="119"/>
      <c r="O4" s="70" t="s">
        <v>17</v>
      </c>
      <c r="P4" s="71" t="s">
        <v>18</v>
      </c>
      <c r="Q4" s="119"/>
      <c r="R4" s="70" t="s">
        <v>19</v>
      </c>
      <c r="S4" s="71" t="s">
        <v>20</v>
      </c>
      <c r="T4" s="120"/>
      <c r="U4" s="111"/>
      <c r="V4" s="111"/>
      <c r="W4" s="111"/>
      <c r="X4" s="111"/>
      <c r="Y4" s="109"/>
      <c r="Z4" s="111"/>
      <c r="AA4" s="109"/>
      <c r="AB4" s="112"/>
      <c r="AC4" s="113"/>
      <c r="AD4" s="113"/>
      <c r="AE4" s="114"/>
      <c r="AF4" s="116"/>
      <c r="AG4" s="110"/>
    </row>
    <row r="5" spans="1:33" s="12" customFormat="1" ht="20.100000000000001" customHeight="1">
      <c r="A5" s="27">
        <v>1</v>
      </c>
      <c r="B5" s="125"/>
      <c r="C5" s="126"/>
      <c r="D5" s="60" t="e">
        <f>VLOOKUP(C5,都道府県コード等!A3:B49,2)</f>
        <v>#N/A</v>
      </c>
      <c r="E5" s="128"/>
      <c r="F5" s="128"/>
      <c r="G5" s="74"/>
      <c r="H5" s="27"/>
      <c r="I5" s="125"/>
      <c r="J5" s="125"/>
      <c r="K5" s="74"/>
      <c r="L5" s="28"/>
      <c r="M5" s="51"/>
      <c r="N5" s="63" t="str">
        <f>IF(P5="","",P5/O5)</f>
        <v/>
      </c>
      <c r="O5" s="29"/>
      <c r="P5" s="30"/>
      <c r="Q5" s="64" t="str">
        <f t="shared" ref="Q5:Q19" si="0">IF(S5="","",S5/R5)</f>
        <v/>
      </c>
      <c r="R5" s="27"/>
      <c r="S5" s="27"/>
      <c r="T5" s="67"/>
      <c r="U5" s="65"/>
      <c r="V5" s="66"/>
      <c r="W5" s="66"/>
      <c r="X5" s="66"/>
      <c r="Y5" s="69">
        <f>(T5*U5)+V5+W5+X5</f>
        <v>0</v>
      </c>
      <c r="Z5" s="66"/>
      <c r="AA5" s="68">
        <f>ROUNDDOWN(MIN(Y5,Z5),0)</f>
        <v>0</v>
      </c>
      <c r="AB5" s="129"/>
      <c r="AC5" s="57"/>
      <c r="AD5" s="57"/>
      <c r="AE5" s="72" t="e">
        <f>AD5/AC5</f>
        <v>#DIV/0!</v>
      </c>
      <c r="AF5" s="73"/>
      <c r="AG5" s="35"/>
    </row>
    <row r="6" spans="1:33" s="12" customFormat="1" ht="20.100000000000001" customHeight="1">
      <c r="A6" s="27">
        <v>2</v>
      </c>
      <c r="B6" s="125"/>
      <c r="C6" s="127"/>
      <c r="D6" s="60" t="e">
        <f>VLOOKUP(C6,都道府県コード等!A4:B50,2)</f>
        <v>#N/A</v>
      </c>
      <c r="E6" s="128"/>
      <c r="F6" s="128"/>
      <c r="G6" s="74"/>
      <c r="H6" s="27"/>
      <c r="I6" s="125"/>
      <c r="J6" s="125"/>
      <c r="K6" s="74"/>
      <c r="L6" s="28"/>
      <c r="M6" s="51"/>
      <c r="N6" s="63" t="str">
        <f t="shared" ref="N6:N19" si="1">IF(P6="","",P6/O6)</f>
        <v/>
      </c>
      <c r="O6" s="29"/>
      <c r="P6" s="30"/>
      <c r="Q6" s="64" t="str">
        <f t="shared" si="0"/>
        <v/>
      </c>
      <c r="R6" s="27"/>
      <c r="S6" s="27"/>
      <c r="T6" s="67"/>
      <c r="U6" s="65"/>
      <c r="V6" s="66"/>
      <c r="W6" s="66"/>
      <c r="X6" s="66"/>
      <c r="Y6" s="69">
        <f t="shared" ref="Y6:Y19" si="2">(T6*U6)+V6+W6+X6</f>
        <v>0</v>
      </c>
      <c r="Z6" s="66"/>
      <c r="AA6" s="68">
        <f t="shared" ref="AA6:AA19" si="3">ROUNDDOWN(MIN(Y6,Z6),0)</f>
        <v>0</v>
      </c>
      <c r="AB6" s="129"/>
      <c r="AC6" s="27"/>
      <c r="AD6" s="27"/>
      <c r="AE6" s="72" t="e">
        <f>AD6/AC6</f>
        <v>#DIV/0!</v>
      </c>
      <c r="AF6" s="73"/>
      <c r="AG6" s="27"/>
    </row>
    <row r="7" spans="1:33" s="12" customFormat="1" ht="20.100000000000001" customHeight="1">
      <c r="A7" s="27">
        <v>3</v>
      </c>
      <c r="B7" s="125"/>
      <c r="C7" s="127"/>
      <c r="D7" s="60" t="e">
        <f>VLOOKUP(C7,都道府県コード等!A5:B51,2)</f>
        <v>#N/A</v>
      </c>
      <c r="E7" s="128"/>
      <c r="F7" s="128"/>
      <c r="G7" s="74"/>
      <c r="H7" s="27"/>
      <c r="I7" s="125"/>
      <c r="J7" s="125"/>
      <c r="K7" s="74"/>
      <c r="L7" s="28"/>
      <c r="M7" s="51"/>
      <c r="N7" s="63" t="str">
        <f t="shared" si="1"/>
        <v/>
      </c>
      <c r="O7" s="29"/>
      <c r="P7" s="30"/>
      <c r="Q7" s="64" t="str">
        <f t="shared" si="0"/>
        <v/>
      </c>
      <c r="R7" s="27"/>
      <c r="S7" s="27"/>
      <c r="T7" s="67"/>
      <c r="U7" s="65"/>
      <c r="V7" s="66"/>
      <c r="W7" s="66"/>
      <c r="X7" s="66"/>
      <c r="Y7" s="69">
        <f t="shared" si="2"/>
        <v>0</v>
      </c>
      <c r="Z7" s="66"/>
      <c r="AA7" s="68">
        <f t="shared" si="3"/>
        <v>0</v>
      </c>
      <c r="AB7" s="129"/>
      <c r="AC7" s="27"/>
      <c r="AD7" s="27"/>
      <c r="AE7" s="72" t="e">
        <f t="shared" ref="AE7:AE19" si="4">AD7/AC7</f>
        <v>#DIV/0!</v>
      </c>
      <c r="AF7" s="73"/>
      <c r="AG7" s="27"/>
    </row>
    <row r="8" spans="1:33" s="12" customFormat="1" ht="20.100000000000001" customHeight="1">
      <c r="A8" s="27">
        <v>4</v>
      </c>
      <c r="B8" s="125"/>
      <c r="C8" s="127"/>
      <c r="D8" s="60" t="e">
        <f>VLOOKUP(C8,都道府県コード等!A6:B52,2)</f>
        <v>#N/A</v>
      </c>
      <c r="E8" s="128"/>
      <c r="F8" s="128"/>
      <c r="G8" s="74"/>
      <c r="H8" s="27"/>
      <c r="I8" s="125"/>
      <c r="J8" s="125"/>
      <c r="K8" s="74"/>
      <c r="L8" s="28"/>
      <c r="M8" s="51"/>
      <c r="N8" s="63" t="str">
        <f t="shared" si="1"/>
        <v/>
      </c>
      <c r="O8" s="29"/>
      <c r="P8" s="30"/>
      <c r="Q8" s="64" t="str">
        <f t="shared" si="0"/>
        <v/>
      </c>
      <c r="R8" s="27"/>
      <c r="S8" s="27"/>
      <c r="T8" s="67"/>
      <c r="U8" s="65"/>
      <c r="V8" s="66"/>
      <c r="W8" s="66"/>
      <c r="X8" s="66"/>
      <c r="Y8" s="69">
        <f t="shared" si="2"/>
        <v>0</v>
      </c>
      <c r="Z8" s="66"/>
      <c r="AA8" s="68">
        <f t="shared" si="3"/>
        <v>0</v>
      </c>
      <c r="AB8" s="129"/>
      <c r="AC8" s="27"/>
      <c r="AD8" s="27"/>
      <c r="AE8" s="72" t="e">
        <f t="shared" si="4"/>
        <v>#DIV/0!</v>
      </c>
      <c r="AF8" s="73"/>
      <c r="AG8" s="27"/>
    </row>
    <row r="9" spans="1:33" s="12" customFormat="1" ht="20.100000000000001" customHeight="1">
      <c r="A9" s="27">
        <v>5</v>
      </c>
      <c r="B9" s="125"/>
      <c r="C9" s="127"/>
      <c r="D9" s="60" t="e">
        <f>VLOOKUP(C9,都道府県コード等!A7:B53,2)</f>
        <v>#N/A</v>
      </c>
      <c r="E9" s="128"/>
      <c r="F9" s="128"/>
      <c r="G9" s="74"/>
      <c r="H9" s="27"/>
      <c r="I9" s="125"/>
      <c r="J9" s="125"/>
      <c r="K9" s="74"/>
      <c r="L9" s="28"/>
      <c r="M9" s="51"/>
      <c r="N9" s="63" t="str">
        <f t="shared" si="1"/>
        <v/>
      </c>
      <c r="O9" s="29"/>
      <c r="P9" s="30"/>
      <c r="Q9" s="64" t="str">
        <f t="shared" si="0"/>
        <v/>
      </c>
      <c r="R9" s="27"/>
      <c r="S9" s="27"/>
      <c r="T9" s="67"/>
      <c r="U9" s="65"/>
      <c r="V9" s="66"/>
      <c r="W9" s="66"/>
      <c r="X9" s="66"/>
      <c r="Y9" s="69">
        <f t="shared" si="2"/>
        <v>0</v>
      </c>
      <c r="Z9" s="66"/>
      <c r="AA9" s="68">
        <f t="shared" si="3"/>
        <v>0</v>
      </c>
      <c r="AB9" s="129"/>
      <c r="AC9" s="31"/>
      <c r="AD9" s="31"/>
      <c r="AE9" s="72" t="e">
        <f t="shared" si="4"/>
        <v>#DIV/0!</v>
      </c>
      <c r="AF9" s="73"/>
      <c r="AG9" s="35"/>
    </row>
    <row r="10" spans="1:33" s="12" customFormat="1" ht="20.100000000000001" customHeight="1">
      <c r="A10" s="27">
        <v>6</v>
      </c>
      <c r="B10" s="125"/>
      <c r="C10" s="127"/>
      <c r="D10" s="60" t="e">
        <f>VLOOKUP(C10,都道府県コード等!A8:B54,2)</f>
        <v>#N/A</v>
      </c>
      <c r="E10" s="128"/>
      <c r="F10" s="128"/>
      <c r="G10" s="74"/>
      <c r="H10" s="27"/>
      <c r="I10" s="125"/>
      <c r="J10" s="125"/>
      <c r="K10" s="74"/>
      <c r="L10" s="28"/>
      <c r="M10" s="51"/>
      <c r="N10" s="63" t="str">
        <f t="shared" si="1"/>
        <v/>
      </c>
      <c r="O10" s="29"/>
      <c r="P10" s="30"/>
      <c r="Q10" s="64" t="str">
        <f t="shared" si="0"/>
        <v/>
      </c>
      <c r="R10" s="27"/>
      <c r="S10" s="27"/>
      <c r="T10" s="67"/>
      <c r="U10" s="65"/>
      <c r="V10" s="66"/>
      <c r="W10" s="66"/>
      <c r="X10" s="66"/>
      <c r="Y10" s="69">
        <f t="shared" si="2"/>
        <v>0</v>
      </c>
      <c r="Z10" s="66"/>
      <c r="AA10" s="68">
        <f t="shared" si="3"/>
        <v>0</v>
      </c>
      <c r="AB10" s="129"/>
      <c r="AC10" s="27"/>
      <c r="AD10" s="27"/>
      <c r="AE10" s="72" t="e">
        <f>AD10/AC10</f>
        <v>#DIV/0!</v>
      </c>
      <c r="AF10" s="73"/>
      <c r="AG10" s="27"/>
    </row>
    <row r="11" spans="1:33" s="12" customFormat="1" ht="20.100000000000001" customHeight="1">
      <c r="A11" s="27">
        <v>7</v>
      </c>
      <c r="B11" s="125"/>
      <c r="C11" s="127"/>
      <c r="D11" s="60" t="e">
        <f>VLOOKUP(C11,都道府県コード等!A9:B55,2)</f>
        <v>#N/A</v>
      </c>
      <c r="E11" s="128"/>
      <c r="F11" s="128"/>
      <c r="G11" s="74"/>
      <c r="H11" s="27"/>
      <c r="I11" s="125"/>
      <c r="J11" s="125"/>
      <c r="K11" s="74"/>
      <c r="L11" s="28"/>
      <c r="M11" s="51"/>
      <c r="N11" s="63" t="str">
        <f t="shared" si="1"/>
        <v/>
      </c>
      <c r="O11" s="29"/>
      <c r="P11" s="30"/>
      <c r="Q11" s="64" t="str">
        <f t="shared" si="0"/>
        <v/>
      </c>
      <c r="R11" s="27"/>
      <c r="S11" s="27"/>
      <c r="T11" s="67"/>
      <c r="U11" s="65"/>
      <c r="V11" s="66"/>
      <c r="W11" s="66"/>
      <c r="X11" s="66"/>
      <c r="Y11" s="69">
        <f t="shared" si="2"/>
        <v>0</v>
      </c>
      <c r="Z11" s="66"/>
      <c r="AA11" s="68">
        <f t="shared" si="3"/>
        <v>0</v>
      </c>
      <c r="AB11" s="129"/>
      <c r="AC11" s="27"/>
      <c r="AD11" s="27"/>
      <c r="AE11" s="72" t="e">
        <f t="shared" si="4"/>
        <v>#DIV/0!</v>
      </c>
      <c r="AF11" s="73"/>
      <c r="AG11" s="27"/>
    </row>
    <row r="12" spans="1:33" s="12" customFormat="1" ht="20.100000000000001" customHeight="1">
      <c r="A12" s="27">
        <v>8</v>
      </c>
      <c r="B12" s="125"/>
      <c r="C12" s="127"/>
      <c r="D12" s="60" t="e">
        <f>VLOOKUP(C12,都道府県コード等!A10:B56,2)</f>
        <v>#N/A</v>
      </c>
      <c r="E12" s="128"/>
      <c r="F12" s="128"/>
      <c r="G12" s="74"/>
      <c r="H12" s="27"/>
      <c r="I12" s="125"/>
      <c r="J12" s="125"/>
      <c r="K12" s="74"/>
      <c r="L12" s="28"/>
      <c r="M12" s="51"/>
      <c r="N12" s="63" t="str">
        <f t="shared" si="1"/>
        <v/>
      </c>
      <c r="O12" s="29"/>
      <c r="P12" s="30"/>
      <c r="Q12" s="64" t="str">
        <f t="shared" si="0"/>
        <v/>
      </c>
      <c r="R12" s="27"/>
      <c r="S12" s="27"/>
      <c r="T12" s="67"/>
      <c r="U12" s="65"/>
      <c r="V12" s="66"/>
      <c r="W12" s="66"/>
      <c r="X12" s="66"/>
      <c r="Y12" s="69">
        <f t="shared" si="2"/>
        <v>0</v>
      </c>
      <c r="Z12" s="66"/>
      <c r="AA12" s="68">
        <f t="shared" si="3"/>
        <v>0</v>
      </c>
      <c r="AB12" s="129"/>
      <c r="AC12" s="27"/>
      <c r="AD12" s="27"/>
      <c r="AE12" s="72" t="e">
        <f t="shared" si="4"/>
        <v>#DIV/0!</v>
      </c>
      <c r="AF12" s="73"/>
      <c r="AG12" s="27"/>
    </row>
    <row r="13" spans="1:33" s="12" customFormat="1" ht="20.100000000000001" customHeight="1">
      <c r="A13" s="27">
        <v>9</v>
      </c>
      <c r="B13" s="125"/>
      <c r="C13" s="127"/>
      <c r="D13" s="60" t="e">
        <f>VLOOKUP(C13,都道府県コード等!A11:B57,2)</f>
        <v>#N/A</v>
      </c>
      <c r="E13" s="128"/>
      <c r="F13" s="128"/>
      <c r="G13" s="74"/>
      <c r="H13" s="27"/>
      <c r="I13" s="125"/>
      <c r="J13" s="125"/>
      <c r="K13" s="74"/>
      <c r="L13" s="28"/>
      <c r="M13" s="51"/>
      <c r="N13" s="63" t="str">
        <f t="shared" si="1"/>
        <v/>
      </c>
      <c r="O13" s="29"/>
      <c r="P13" s="30"/>
      <c r="Q13" s="64" t="str">
        <f t="shared" si="0"/>
        <v/>
      </c>
      <c r="R13" s="27"/>
      <c r="S13" s="27"/>
      <c r="T13" s="67"/>
      <c r="U13" s="65"/>
      <c r="V13" s="66"/>
      <c r="W13" s="66"/>
      <c r="X13" s="66"/>
      <c r="Y13" s="69">
        <f t="shared" si="2"/>
        <v>0</v>
      </c>
      <c r="Z13" s="66"/>
      <c r="AA13" s="68">
        <f t="shared" si="3"/>
        <v>0</v>
      </c>
      <c r="AB13" s="129"/>
      <c r="AC13" s="31"/>
      <c r="AD13" s="31"/>
      <c r="AE13" s="72" t="e">
        <f t="shared" si="4"/>
        <v>#DIV/0!</v>
      </c>
      <c r="AF13" s="73"/>
      <c r="AG13" s="35"/>
    </row>
    <row r="14" spans="1:33" s="12" customFormat="1" ht="20.100000000000001" customHeight="1">
      <c r="A14" s="27">
        <v>10</v>
      </c>
      <c r="B14" s="125"/>
      <c r="C14" s="127"/>
      <c r="D14" s="60" t="e">
        <f>VLOOKUP(C14,都道府県コード等!A12:B58,2)</f>
        <v>#N/A</v>
      </c>
      <c r="E14" s="128"/>
      <c r="F14" s="128"/>
      <c r="G14" s="74"/>
      <c r="H14" s="27"/>
      <c r="I14" s="125"/>
      <c r="J14" s="125"/>
      <c r="K14" s="74"/>
      <c r="L14" s="28"/>
      <c r="M14" s="51"/>
      <c r="N14" s="63" t="str">
        <f t="shared" si="1"/>
        <v/>
      </c>
      <c r="O14" s="29"/>
      <c r="P14" s="30"/>
      <c r="Q14" s="64" t="str">
        <f t="shared" si="0"/>
        <v/>
      </c>
      <c r="R14" s="27"/>
      <c r="S14" s="27"/>
      <c r="T14" s="67"/>
      <c r="U14" s="65"/>
      <c r="V14" s="66"/>
      <c r="W14" s="66"/>
      <c r="X14" s="66"/>
      <c r="Y14" s="69">
        <f t="shared" si="2"/>
        <v>0</v>
      </c>
      <c r="Z14" s="66"/>
      <c r="AA14" s="68">
        <f t="shared" si="3"/>
        <v>0</v>
      </c>
      <c r="AB14" s="129"/>
      <c r="AC14" s="27"/>
      <c r="AD14" s="27"/>
      <c r="AE14" s="72" t="e">
        <f t="shared" si="4"/>
        <v>#DIV/0!</v>
      </c>
      <c r="AF14" s="73"/>
      <c r="AG14" s="27"/>
    </row>
    <row r="15" spans="1:33" s="12" customFormat="1" ht="20.100000000000001" customHeight="1">
      <c r="A15" s="27">
        <v>11</v>
      </c>
      <c r="B15" s="125"/>
      <c r="C15" s="127"/>
      <c r="D15" s="60" t="e">
        <f>VLOOKUP(C15,都道府県コード等!A13:B59,2)</f>
        <v>#N/A</v>
      </c>
      <c r="E15" s="128"/>
      <c r="F15" s="128"/>
      <c r="G15" s="74"/>
      <c r="H15" s="27"/>
      <c r="I15" s="125"/>
      <c r="J15" s="125"/>
      <c r="K15" s="74"/>
      <c r="L15" s="28"/>
      <c r="M15" s="51"/>
      <c r="N15" s="63" t="str">
        <f t="shared" si="1"/>
        <v/>
      </c>
      <c r="O15" s="29"/>
      <c r="P15" s="30"/>
      <c r="Q15" s="64" t="str">
        <f t="shared" si="0"/>
        <v/>
      </c>
      <c r="R15" s="27"/>
      <c r="S15" s="27"/>
      <c r="T15" s="67"/>
      <c r="U15" s="65"/>
      <c r="V15" s="66"/>
      <c r="W15" s="66"/>
      <c r="X15" s="66"/>
      <c r="Y15" s="69">
        <f t="shared" si="2"/>
        <v>0</v>
      </c>
      <c r="Z15" s="66"/>
      <c r="AA15" s="68">
        <f t="shared" si="3"/>
        <v>0</v>
      </c>
      <c r="AB15" s="129"/>
      <c r="AC15" s="27"/>
      <c r="AD15" s="27"/>
      <c r="AE15" s="72" t="e">
        <f t="shared" si="4"/>
        <v>#DIV/0!</v>
      </c>
      <c r="AF15" s="73"/>
      <c r="AG15" s="27"/>
    </row>
    <row r="16" spans="1:33" s="12" customFormat="1" ht="20.100000000000001" customHeight="1">
      <c r="A16" s="27">
        <v>12</v>
      </c>
      <c r="B16" s="125"/>
      <c r="C16" s="127"/>
      <c r="D16" s="60" t="e">
        <f>VLOOKUP(C16,都道府県コード等!A14:B60,2)</f>
        <v>#N/A</v>
      </c>
      <c r="E16" s="128"/>
      <c r="F16" s="128"/>
      <c r="G16" s="74"/>
      <c r="H16" s="27"/>
      <c r="I16" s="125"/>
      <c r="J16" s="125"/>
      <c r="K16" s="74"/>
      <c r="L16" s="28"/>
      <c r="M16" s="51"/>
      <c r="N16" s="63" t="str">
        <f t="shared" si="1"/>
        <v/>
      </c>
      <c r="O16" s="29"/>
      <c r="P16" s="30"/>
      <c r="Q16" s="64" t="str">
        <f t="shared" si="0"/>
        <v/>
      </c>
      <c r="R16" s="27"/>
      <c r="S16" s="27"/>
      <c r="T16" s="67"/>
      <c r="U16" s="65"/>
      <c r="V16" s="66"/>
      <c r="W16" s="66"/>
      <c r="X16" s="66"/>
      <c r="Y16" s="69">
        <f t="shared" si="2"/>
        <v>0</v>
      </c>
      <c r="Z16" s="66"/>
      <c r="AA16" s="68">
        <f t="shared" si="3"/>
        <v>0</v>
      </c>
      <c r="AB16" s="129"/>
      <c r="AC16" s="27"/>
      <c r="AD16" s="27"/>
      <c r="AE16" s="72" t="e">
        <f t="shared" si="4"/>
        <v>#DIV/0!</v>
      </c>
      <c r="AF16" s="73"/>
      <c r="AG16" s="27"/>
    </row>
    <row r="17" spans="1:33" s="12" customFormat="1" ht="20.100000000000001" customHeight="1">
      <c r="A17" s="27">
        <v>13</v>
      </c>
      <c r="B17" s="125"/>
      <c r="C17" s="127"/>
      <c r="D17" s="60" t="e">
        <f>VLOOKUP(C17,都道府県コード等!A15:B61,2)</f>
        <v>#N/A</v>
      </c>
      <c r="E17" s="128"/>
      <c r="F17" s="128"/>
      <c r="G17" s="74"/>
      <c r="H17" s="27"/>
      <c r="I17" s="125"/>
      <c r="J17" s="125"/>
      <c r="K17" s="74"/>
      <c r="L17" s="28"/>
      <c r="M17" s="51"/>
      <c r="N17" s="63" t="str">
        <f t="shared" si="1"/>
        <v/>
      </c>
      <c r="O17" s="29"/>
      <c r="P17" s="30"/>
      <c r="Q17" s="64" t="str">
        <f t="shared" si="0"/>
        <v/>
      </c>
      <c r="R17" s="27"/>
      <c r="S17" s="27"/>
      <c r="T17" s="67"/>
      <c r="U17" s="65"/>
      <c r="V17" s="66"/>
      <c r="W17" s="66"/>
      <c r="X17" s="66"/>
      <c r="Y17" s="69">
        <f t="shared" si="2"/>
        <v>0</v>
      </c>
      <c r="Z17" s="66"/>
      <c r="AA17" s="68">
        <f t="shared" si="3"/>
        <v>0</v>
      </c>
      <c r="AB17" s="129"/>
      <c r="AC17" s="31"/>
      <c r="AD17" s="31"/>
      <c r="AE17" s="72" t="e">
        <f t="shared" si="4"/>
        <v>#DIV/0!</v>
      </c>
      <c r="AF17" s="73"/>
      <c r="AG17" s="35"/>
    </row>
    <row r="18" spans="1:33" s="12" customFormat="1" ht="20.100000000000001" customHeight="1">
      <c r="A18" s="27">
        <v>14</v>
      </c>
      <c r="B18" s="125"/>
      <c r="C18" s="127"/>
      <c r="D18" s="60" t="e">
        <f>VLOOKUP(C18,都道府県コード等!A16:B62,2)</f>
        <v>#N/A</v>
      </c>
      <c r="E18" s="128"/>
      <c r="F18" s="128"/>
      <c r="G18" s="74"/>
      <c r="H18" s="27"/>
      <c r="I18" s="125"/>
      <c r="J18" s="125"/>
      <c r="K18" s="74"/>
      <c r="L18" s="28"/>
      <c r="M18" s="51"/>
      <c r="N18" s="63" t="str">
        <f t="shared" si="1"/>
        <v/>
      </c>
      <c r="O18" s="29"/>
      <c r="P18" s="30"/>
      <c r="Q18" s="64" t="str">
        <f t="shared" si="0"/>
        <v/>
      </c>
      <c r="R18" s="27"/>
      <c r="S18" s="27"/>
      <c r="T18" s="67"/>
      <c r="U18" s="65"/>
      <c r="V18" s="66"/>
      <c r="W18" s="66"/>
      <c r="X18" s="66"/>
      <c r="Y18" s="69">
        <f t="shared" si="2"/>
        <v>0</v>
      </c>
      <c r="Z18" s="66"/>
      <c r="AA18" s="68">
        <f t="shared" si="3"/>
        <v>0</v>
      </c>
      <c r="AB18" s="129"/>
      <c r="AC18" s="27"/>
      <c r="AD18" s="27"/>
      <c r="AE18" s="72" t="e">
        <f t="shared" si="4"/>
        <v>#DIV/0!</v>
      </c>
      <c r="AF18" s="73"/>
      <c r="AG18" s="27"/>
    </row>
    <row r="19" spans="1:33" s="12" customFormat="1" ht="20.100000000000001" customHeight="1">
      <c r="A19" s="27">
        <v>15</v>
      </c>
      <c r="B19" s="125"/>
      <c r="C19" s="127"/>
      <c r="D19" s="60" t="e">
        <f>VLOOKUP(C19,都道府県コード等!A17:B63,2)</f>
        <v>#N/A</v>
      </c>
      <c r="E19" s="128"/>
      <c r="F19" s="128"/>
      <c r="G19" s="74"/>
      <c r="H19" s="27"/>
      <c r="I19" s="125"/>
      <c r="J19" s="125"/>
      <c r="K19" s="74"/>
      <c r="L19" s="28"/>
      <c r="M19" s="51"/>
      <c r="N19" s="63" t="str">
        <f t="shared" si="1"/>
        <v/>
      </c>
      <c r="O19" s="29"/>
      <c r="P19" s="30"/>
      <c r="Q19" s="64" t="str">
        <f t="shared" si="0"/>
        <v/>
      </c>
      <c r="R19" s="27"/>
      <c r="S19" s="27"/>
      <c r="T19" s="67"/>
      <c r="U19" s="65"/>
      <c r="V19" s="66"/>
      <c r="W19" s="66"/>
      <c r="X19" s="66"/>
      <c r="Y19" s="69">
        <f t="shared" si="2"/>
        <v>0</v>
      </c>
      <c r="Z19" s="66"/>
      <c r="AA19" s="68">
        <f t="shared" si="3"/>
        <v>0</v>
      </c>
      <c r="AB19" s="129"/>
      <c r="AC19" s="27"/>
      <c r="AD19" s="27"/>
      <c r="AE19" s="72" t="e">
        <f t="shared" si="4"/>
        <v>#DIV/0!</v>
      </c>
      <c r="AF19" s="73"/>
      <c r="AG19" s="27"/>
    </row>
    <row r="20" spans="1:33" s="11" customFormat="1" ht="20.100000000000001" customHeight="1">
      <c r="A20" s="13" t="s">
        <v>21</v>
      </c>
      <c r="B20" s="13"/>
      <c r="C20" s="32"/>
      <c r="D20" s="33"/>
      <c r="M20" s="52"/>
    </row>
    <row r="21" spans="1:33" s="11" customFormat="1" ht="20.100000000000001" customHeight="1">
      <c r="A21" s="13" t="s">
        <v>22</v>
      </c>
      <c r="B21" s="13"/>
      <c r="M21" s="52"/>
    </row>
    <row r="22" spans="1:33" s="11" customFormat="1" ht="20.100000000000001" customHeight="1">
      <c r="A22" s="13" t="s">
        <v>23</v>
      </c>
      <c r="B22" s="13"/>
      <c r="M22" s="52"/>
    </row>
    <row r="23" spans="1:33" s="11" customFormat="1" ht="20.100000000000001" customHeight="1">
      <c r="A23" s="56" t="s">
        <v>24</v>
      </c>
      <c r="B23" s="13"/>
      <c r="M23" s="52"/>
    </row>
    <row r="24" spans="1:33" s="11" customFormat="1" ht="20.100000000000001" customHeight="1">
      <c r="A24" s="13" t="s">
        <v>25</v>
      </c>
      <c r="B24" s="13"/>
      <c r="M24" s="52"/>
    </row>
    <row r="25" spans="1:33" s="11" customFormat="1" ht="20.100000000000001" customHeight="1">
      <c r="A25" s="25" t="s">
        <v>26</v>
      </c>
      <c r="B25" s="13"/>
      <c r="M25" s="52"/>
    </row>
    <row r="26" spans="1:33" s="11" customFormat="1" ht="20.100000000000001" customHeight="1">
      <c r="A26" s="25" t="s">
        <v>27</v>
      </c>
      <c r="B26" s="13"/>
      <c r="M26" s="52"/>
    </row>
    <row r="27" spans="1:33" s="11" customFormat="1" ht="20.100000000000001" customHeight="1">
      <c r="A27" s="25" t="s">
        <v>28</v>
      </c>
      <c r="B27" s="13"/>
      <c r="M27" s="52"/>
    </row>
    <row r="28" spans="1:33" s="11" customFormat="1" ht="20.100000000000001" customHeight="1">
      <c r="A28" s="25" t="s">
        <v>29</v>
      </c>
      <c r="B28" s="13"/>
      <c r="M28" s="52"/>
      <c r="AF28" s="12"/>
    </row>
    <row r="29" spans="1:33" s="12" customFormat="1" ht="16.2">
      <c r="M29" s="53"/>
    </row>
    <row r="30" spans="1:33" s="12" customFormat="1" ht="16.2">
      <c r="M30" s="53"/>
    </row>
    <row r="31" spans="1:33" s="12" customFormat="1">
      <c r="C31" s="19"/>
      <c r="D31" s="20"/>
      <c r="M31" s="53"/>
      <c r="AF31" s="26"/>
    </row>
    <row r="32" spans="1:33">
      <c r="C32" s="19"/>
      <c r="D32" s="20"/>
    </row>
    <row r="33" spans="3:4">
      <c r="C33" s="19"/>
      <c r="D33" s="20"/>
    </row>
    <row r="34" spans="3:4">
      <c r="C34" s="19"/>
      <c r="D34" s="20"/>
    </row>
    <row r="35" spans="3:4">
      <c r="C35" s="19"/>
      <c r="D35" s="20"/>
    </row>
    <row r="36" spans="3:4">
      <c r="C36" s="19"/>
      <c r="D36" s="22"/>
    </row>
    <row r="37" spans="3:4">
      <c r="C37" s="19"/>
      <c r="D37" s="22"/>
    </row>
    <row r="38" spans="3:4">
      <c r="C38" s="19"/>
      <c r="D38" s="20"/>
    </row>
    <row r="39" spans="3:4">
      <c r="C39" s="19"/>
      <c r="D39" s="20"/>
    </row>
    <row r="40" spans="3:4">
      <c r="C40" s="19"/>
      <c r="D40" s="20"/>
    </row>
    <row r="41" spans="3:4">
      <c r="C41" s="19"/>
      <c r="D41" s="20"/>
    </row>
    <row r="42" spans="3:4">
      <c r="C42" s="19"/>
      <c r="D42" s="20"/>
    </row>
    <row r="43" spans="3:4">
      <c r="C43" s="19"/>
      <c r="D43" s="20"/>
    </row>
    <row r="44" spans="3:4">
      <c r="C44" s="19"/>
      <c r="D44" s="20"/>
    </row>
    <row r="45" spans="3:4">
      <c r="C45" s="19"/>
      <c r="D45" s="20"/>
    </row>
    <row r="46" spans="3:4">
      <c r="C46" s="19"/>
      <c r="D46" s="20"/>
    </row>
    <row r="47" spans="3:4">
      <c r="C47" s="19"/>
      <c r="D47" s="20"/>
    </row>
    <row r="48" spans="3:4">
      <c r="C48" s="19"/>
      <c r="D48" s="20"/>
    </row>
    <row r="49" spans="3:7">
      <c r="C49" s="19"/>
      <c r="D49" s="20"/>
    </row>
    <row r="50" spans="3:7">
      <c r="C50" s="19"/>
      <c r="D50" s="20"/>
      <c r="G50" s="12"/>
    </row>
    <row r="51" spans="3:7">
      <c r="C51" s="19"/>
      <c r="D51" s="20"/>
    </row>
    <row r="52" spans="3:7">
      <c r="C52" s="19"/>
      <c r="D52" s="20"/>
    </row>
    <row r="53" spans="3:7">
      <c r="C53" s="19"/>
      <c r="D53" s="20"/>
    </row>
    <row r="54" spans="3:7">
      <c r="C54" s="19"/>
      <c r="D54" s="20"/>
    </row>
    <row r="55" spans="3:7">
      <c r="C55" s="19"/>
      <c r="D55" s="20"/>
    </row>
    <row r="56" spans="3:7">
      <c r="C56" s="19"/>
      <c r="D56" s="20"/>
    </row>
    <row r="57" spans="3:7">
      <c r="C57" s="19"/>
      <c r="D57" s="20"/>
    </row>
    <row r="58" spans="3:7">
      <c r="C58" s="19"/>
      <c r="D58" s="20"/>
    </row>
    <row r="59" spans="3:7">
      <c r="C59" s="19"/>
      <c r="D59" s="20"/>
    </row>
    <row r="60" spans="3:7">
      <c r="C60" s="19"/>
      <c r="D60" s="20"/>
    </row>
    <row r="61" spans="3:7">
      <c r="C61" s="19"/>
      <c r="D61" s="20"/>
    </row>
    <row r="62" spans="3:7">
      <c r="C62" s="19"/>
      <c r="D62" s="20"/>
    </row>
    <row r="63" spans="3:7">
      <c r="C63" s="19"/>
      <c r="D63" s="20"/>
    </row>
    <row r="64" spans="3:7">
      <c r="C64" s="19"/>
      <c r="D64" s="20"/>
    </row>
    <row r="65" spans="3:4">
      <c r="C65" s="19"/>
      <c r="D65" s="20"/>
    </row>
    <row r="66" spans="3:4">
      <c r="C66" s="19"/>
      <c r="D66" s="20"/>
    </row>
    <row r="67" spans="3:4">
      <c r="C67" s="19"/>
      <c r="D67" s="20"/>
    </row>
    <row r="68" spans="3:4">
      <c r="C68" s="19"/>
      <c r="D68" s="20"/>
    </row>
    <row r="69" spans="3:4">
      <c r="C69" s="19"/>
      <c r="D69" s="20"/>
    </row>
    <row r="70" spans="3:4">
      <c r="C70" s="19"/>
      <c r="D70" s="20"/>
    </row>
    <row r="71" spans="3:4">
      <c r="C71" s="19"/>
      <c r="D71" s="20"/>
    </row>
    <row r="72" spans="3:4">
      <c r="C72" s="19"/>
      <c r="D72" s="20"/>
    </row>
    <row r="73" spans="3:4">
      <c r="C73" s="19"/>
      <c r="D73" s="20"/>
    </row>
    <row r="74" spans="3:4">
      <c r="C74" s="19"/>
      <c r="D74" s="20"/>
    </row>
    <row r="75" spans="3:4">
      <c r="C75" s="19"/>
      <c r="D75" s="20"/>
    </row>
    <row r="76" spans="3:4">
      <c r="C76" s="19"/>
      <c r="D76" s="20"/>
    </row>
    <row r="77" spans="3:4">
      <c r="C77" s="19"/>
      <c r="D77" s="20"/>
    </row>
  </sheetData>
  <dataConsolidate/>
  <mergeCells count="31">
    <mergeCell ref="H3:H4"/>
    <mergeCell ref="F3:F4"/>
    <mergeCell ref="I3:I4"/>
    <mergeCell ref="J3:J4"/>
    <mergeCell ref="A3:A4"/>
    <mergeCell ref="B3:B4"/>
    <mergeCell ref="C3:C4"/>
    <mergeCell ref="D3:D4"/>
    <mergeCell ref="E3:E4"/>
    <mergeCell ref="G3:G4"/>
    <mergeCell ref="X3:X4"/>
    <mergeCell ref="K3:K4"/>
    <mergeCell ref="L3:L4"/>
    <mergeCell ref="N3:N4"/>
    <mergeCell ref="O3:P3"/>
    <mergeCell ref="Q3:Q4"/>
    <mergeCell ref="R3:S3"/>
    <mergeCell ref="T3:T4"/>
    <mergeCell ref="U3:U4"/>
    <mergeCell ref="V3:V4"/>
    <mergeCell ref="W3:W4"/>
    <mergeCell ref="M3:M4"/>
    <mergeCell ref="AA3:AA4"/>
    <mergeCell ref="AG3:AG4"/>
    <mergeCell ref="Y3:Y4"/>
    <mergeCell ref="Z3:Z4"/>
    <mergeCell ref="AB3:AB4"/>
    <mergeCell ref="AC3:AC4"/>
    <mergeCell ref="AD3:AD4"/>
    <mergeCell ref="AE3:AE4"/>
    <mergeCell ref="AF3:AF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topLeftCell="J1" zoomScale="80" zoomScaleNormal="100" zoomScaleSheetLayoutView="80" workbookViewId="0">
      <pane ySplit="3" topLeftCell="A4" activePane="bottomLeft" state="frozen"/>
      <selection activeCell="R22" sqref="R22"/>
      <selection pane="bottomLeft" activeCell="U18" sqref="U18"/>
    </sheetView>
  </sheetViews>
  <sheetFormatPr defaultColWidth="4.21875" defaultRowHeight="12"/>
  <cols>
    <col min="1" max="1" width="4.109375" style="4" bestFit="1" customWidth="1"/>
    <col min="2" max="2" width="14.33203125" style="4" customWidth="1"/>
    <col min="3" max="3" width="9.77734375" style="4" customWidth="1"/>
    <col min="4" max="5" width="12.33203125" style="4" customWidth="1"/>
    <col min="6" max="6" width="17.109375" style="4" customWidth="1"/>
    <col min="7" max="9" width="28.33203125" style="4" customWidth="1"/>
    <col min="10" max="10" width="43" style="4" customWidth="1"/>
    <col min="11" max="15" width="12.88671875" style="4" customWidth="1"/>
    <col min="16" max="16" width="16.109375" style="4" customWidth="1"/>
    <col min="17" max="17" width="17" style="4" bestFit="1" customWidth="1"/>
    <col min="18" max="20" width="10.6640625" style="4" customWidth="1"/>
    <col min="21" max="21" width="18.33203125" style="4" customWidth="1"/>
    <col min="22" max="22" width="11.6640625" style="4" customWidth="1"/>
    <col min="23" max="16384" width="4.21875" style="4"/>
  </cols>
  <sheetData>
    <row r="1" spans="1:22" ht="18">
      <c r="N1" s="3"/>
      <c r="O1" s="2"/>
      <c r="V1" s="34" t="s">
        <v>0</v>
      </c>
    </row>
    <row r="2" spans="1:22" ht="20.100000000000001" customHeight="1">
      <c r="A2" s="75" t="s">
        <v>145</v>
      </c>
      <c r="B2" s="12"/>
      <c r="C2" s="12"/>
      <c r="D2" s="12"/>
      <c r="E2" s="12"/>
      <c r="F2" s="12"/>
      <c r="G2" s="12"/>
      <c r="H2" s="12"/>
      <c r="I2" s="12"/>
      <c r="J2" s="12"/>
      <c r="K2" s="12"/>
      <c r="L2" s="12"/>
      <c r="M2" s="12"/>
      <c r="N2" s="12"/>
      <c r="O2" s="12"/>
      <c r="P2" s="12"/>
      <c r="Q2" s="12"/>
      <c r="R2" s="12"/>
      <c r="S2" s="12"/>
      <c r="T2" s="12"/>
      <c r="U2" s="54"/>
      <c r="V2" s="12"/>
    </row>
    <row r="3" spans="1:22" s="6" customFormat="1" ht="134.25" customHeight="1">
      <c r="A3" s="78" t="s">
        <v>1</v>
      </c>
      <c r="B3" s="16" t="s">
        <v>2</v>
      </c>
      <c r="C3" s="16" t="s">
        <v>3</v>
      </c>
      <c r="D3" s="79" t="s">
        <v>4</v>
      </c>
      <c r="E3" s="16" t="s">
        <v>5</v>
      </c>
      <c r="F3" s="16" t="s">
        <v>147</v>
      </c>
      <c r="G3" s="80" t="s">
        <v>84</v>
      </c>
      <c r="H3" s="16" t="s">
        <v>6</v>
      </c>
      <c r="I3" s="16" t="s">
        <v>7</v>
      </c>
      <c r="J3" s="16" t="s">
        <v>85</v>
      </c>
      <c r="K3" s="16" t="s">
        <v>86</v>
      </c>
      <c r="L3" s="16" t="s">
        <v>148</v>
      </c>
      <c r="M3" s="80" t="s">
        <v>149</v>
      </c>
      <c r="N3" s="79" t="s">
        <v>161</v>
      </c>
      <c r="O3" s="16" t="s">
        <v>163</v>
      </c>
      <c r="P3" s="84" t="s">
        <v>206</v>
      </c>
      <c r="Q3" s="16" t="s">
        <v>146</v>
      </c>
      <c r="R3" s="80" t="s">
        <v>14</v>
      </c>
      <c r="S3" s="80" t="s">
        <v>92</v>
      </c>
      <c r="T3" s="80" t="s">
        <v>164</v>
      </c>
      <c r="U3" s="59" t="s">
        <v>142</v>
      </c>
      <c r="V3" s="16" t="s">
        <v>16</v>
      </c>
    </row>
    <row r="4" spans="1:22" ht="20.25" customHeight="1">
      <c r="A4" s="27">
        <v>1</v>
      </c>
      <c r="B4" s="128"/>
      <c r="C4" s="127"/>
      <c r="D4" s="60" t="e">
        <f>VLOOKUP(C4,都道府県コード等!A2:B48,2)</f>
        <v>#N/A</v>
      </c>
      <c r="E4" s="127"/>
      <c r="F4" s="128"/>
      <c r="G4" s="61"/>
      <c r="H4" s="14"/>
      <c r="I4" s="128"/>
      <c r="J4" s="39"/>
      <c r="K4" s="15"/>
      <c r="L4" s="15"/>
      <c r="M4" s="81"/>
      <c r="N4" s="68">
        <f>ROUNDDOWN(MIN(L4,M4),0)</f>
        <v>0</v>
      </c>
      <c r="O4" s="131"/>
      <c r="P4" s="130"/>
      <c r="Q4" s="28"/>
      <c r="R4" s="134"/>
      <c r="S4" s="61"/>
      <c r="T4" s="61"/>
      <c r="U4" s="73"/>
      <c r="V4" s="40"/>
    </row>
    <row r="5" spans="1:22" ht="20.25" customHeight="1">
      <c r="A5" s="27">
        <v>2</v>
      </c>
      <c r="B5" s="128"/>
      <c r="C5" s="127"/>
      <c r="D5" s="60" t="e">
        <f>VLOOKUP(C5,都道府県コード等!A3:B49,2)</f>
        <v>#N/A</v>
      </c>
      <c r="E5" s="127"/>
      <c r="F5" s="128"/>
      <c r="G5" s="61"/>
      <c r="H5" s="14"/>
      <c r="I5" s="128"/>
      <c r="J5" s="39"/>
      <c r="K5" s="15"/>
      <c r="L5" s="15"/>
      <c r="M5" s="81"/>
      <c r="N5" s="68">
        <f t="shared" ref="N5:N18" si="0">ROUNDDOWN(MIN(L5,M5),0)</f>
        <v>0</v>
      </c>
      <c r="O5" s="131"/>
      <c r="P5" s="128"/>
      <c r="Q5" s="28"/>
      <c r="R5" s="134"/>
      <c r="S5" s="61"/>
      <c r="T5" s="61"/>
      <c r="U5" s="73"/>
      <c r="V5" s="40"/>
    </row>
    <row r="6" spans="1:22" ht="20.25" customHeight="1">
      <c r="A6" s="27">
        <v>3</v>
      </c>
      <c r="B6" s="128"/>
      <c r="C6" s="127"/>
      <c r="D6" s="60" t="e">
        <f>VLOOKUP(C6,都道府県コード等!A4:B50,2)</f>
        <v>#N/A</v>
      </c>
      <c r="E6" s="127"/>
      <c r="F6" s="125"/>
      <c r="G6" s="61"/>
      <c r="H6" s="14"/>
      <c r="I6" s="128"/>
      <c r="J6" s="39"/>
      <c r="K6" s="15"/>
      <c r="L6" s="15"/>
      <c r="M6" s="81"/>
      <c r="N6" s="68">
        <f t="shared" si="0"/>
        <v>0</v>
      </c>
      <c r="O6" s="131"/>
      <c r="P6" s="128"/>
      <c r="Q6" s="28"/>
      <c r="R6" s="134"/>
      <c r="S6" s="61"/>
      <c r="T6" s="61"/>
      <c r="U6" s="73"/>
      <c r="V6" s="40"/>
    </row>
    <row r="7" spans="1:22" ht="20.25" customHeight="1">
      <c r="A7" s="27">
        <v>4</v>
      </c>
      <c r="B7" s="128"/>
      <c r="C7" s="127"/>
      <c r="D7" s="60" t="e">
        <f>VLOOKUP(C7,都道府県コード等!A5:B51,2)</f>
        <v>#N/A</v>
      </c>
      <c r="E7" s="127"/>
      <c r="F7" s="128"/>
      <c r="G7" s="61"/>
      <c r="H7" s="14"/>
      <c r="I7" s="128"/>
      <c r="J7" s="39"/>
      <c r="K7" s="15"/>
      <c r="L7" s="15"/>
      <c r="M7" s="81"/>
      <c r="N7" s="68">
        <f t="shared" si="0"/>
        <v>0</v>
      </c>
      <c r="O7" s="131"/>
      <c r="P7" s="128"/>
      <c r="Q7" s="28"/>
      <c r="R7" s="134"/>
      <c r="S7" s="61"/>
      <c r="T7" s="61"/>
      <c r="U7" s="73"/>
      <c r="V7" s="40"/>
    </row>
    <row r="8" spans="1:22" ht="20.25" customHeight="1">
      <c r="A8" s="27">
        <v>5</v>
      </c>
      <c r="B8" s="128"/>
      <c r="C8" s="127"/>
      <c r="D8" s="60" t="e">
        <f>VLOOKUP(C8,都道府県コード等!A6:B52,2)</f>
        <v>#N/A</v>
      </c>
      <c r="E8" s="127"/>
      <c r="F8" s="128"/>
      <c r="G8" s="61"/>
      <c r="H8" s="14"/>
      <c r="I8" s="128"/>
      <c r="J8" s="39"/>
      <c r="K8" s="15"/>
      <c r="L8" s="15"/>
      <c r="M8" s="81"/>
      <c r="N8" s="68">
        <f t="shared" si="0"/>
        <v>0</v>
      </c>
      <c r="O8" s="131"/>
      <c r="P8" s="128"/>
      <c r="Q8" s="28"/>
      <c r="R8" s="134"/>
      <c r="S8" s="61"/>
      <c r="T8" s="61"/>
      <c r="U8" s="73"/>
      <c r="V8" s="40"/>
    </row>
    <row r="9" spans="1:22" ht="20.25" customHeight="1">
      <c r="A9" s="27">
        <v>6</v>
      </c>
      <c r="B9" s="128"/>
      <c r="C9" s="127"/>
      <c r="D9" s="60" t="e">
        <f>VLOOKUP(C9,都道府県コード等!A7:B53,2)</f>
        <v>#N/A</v>
      </c>
      <c r="E9" s="127"/>
      <c r="F9" s="128"/>
      <c r="G9" s="61"/>
      <c r="H9" s="14"/>
      <c r="I9" s="128"/>
      <c r="J9" s="39"/>
      <c r="K9" s="15"/>
      <c r="L9" s="15"/>
      <c r="M9" s="81"/>
      <c r="N9" s="68">
        <f t="shared" si="0"/>
        <v>0</v>
      </c>
      <c r="O9" s="131"/>
      <c r="P9" s="128"/>
      <c r="Q9" s="28"/>
      <c r="R9" s="134"/>
      <c r="S9" s="61"/>
      <c r="T9" s="61"/>
      <c r="U9" s="73"/>
      <c r="V9" s="40"/>
    </row>
    <row r="10" spans="1:22" ht="20.25" customHeight="1">
      <c r="A10" s="27">
        <v>7</v>
      </c>
      <c r="B10" s="128"/>
      <c r="C10" s="127"/>
      <c r="D10" s="60" t="e">
        <f>VLOOKUP(C10,都道府県コード等!A8:B54,2)</f>
        <v>#N/A</v>
      </c>
      <c r="E10" s="127"/>
      <c r="F10" s="128"/>
      <c r="G10" s="61"/>
      <c r="H10" s="14"/>
      <c r="I10" s="128"/>
      <c r="J10" s="39"/>
      <c r="K10" s="15"/>
      <c r="L10" s="15"/>
      <c r="M10" s="81"/>
      <c r="N10" s="68">
        <f t="shared" si="0"/>
        <v>0</v>
      </c>
      <c r="O10" s="131"/>
      <c r="P10" s="128"/>
      <c r="Q10" s="28"/>
      <c r="R10" s="134"/>
      <c r="S10" s="61"/>
      <c r="T10" s="61"/>
      <c r="U10" s="73"/>
      <c r="V10" s="40"/>
    </row>
    <row r="11" spans="1:22" ht="20.25" customHeight="1">
      <c r="A11" s="27">
        <v>8</v>
      </c>
      <c r="B11" s="128"/>
      <c r="C11" s="127"/>
      <c r="D11" s="60" t="e">
        <f>VLOOKUP(C11,都道府県コード等!A9:B55,2)</f>
        <v>#N/A</v>
      </c>
      <c r="E11" s="127"/>
      <c r="F11" s="128"/>
      <c r="G11" s="61"/>
      <c r="H11" s="14"/>
      <c r="I11" s="128"/>
      <c r="J11" s="39"/>
      <c r="K11" s="15"/>
      <c r="L11" s="15"/>
      <c r="M11" s="81"/>
      <c r="N11" s="68">
        <f>ROUNDDOWN(MIN(L11,M11),0)</f>
        <v>0</v>
      </c>
      <c r="O11" s="131"/>
      <c r="P11" s="128"/>
      <c r="Q11" s="28"/>
      <c r="R11" s="134"/>
      <c r="S11" s="61"/>
      <c r="T11" s="61"/>
      <c r="U11" s="73"/>
      <c r="V11" s="40"/>
    </row>
    <row r="12" spans="1:22" ht="20.25" customHeight="1">
      <c r="A12" s="27">
        <v>9</v>
      </c>
      <c r="B12" s="128"/>
      <c r="C12" s="127"/>
      <c r="D12" s="60" t="e">
        <f>VLOOKUP(C12,都道府県コード等!A10:B56,2)</f>
        <v>#N/A</v>
      </c>
      <c r="E12" s="127"/>
      <c r="F12" s="128"/>
      <c r="G12" s="61"/>
      <c r="H12" s="14"/>
      <c r="I12" s="128"/>
      <c r="J12" s="39"/>
      <c r="K12" s="15"/>
      <c r="L12" s="15"/>
      <c r="M12" s="81"/>
      <c r="N12" s="68">
        <f t="shared" si="0"/>
        <v>0</v>
      </c>
      <c r="O12" s="131"/>
      <c r="P12" s="128"/>
      <c r="Q12" s="28"/>
      <c r="R12" s="134"/>
      <c r="S12" s="61"/>
      <c r="T12" s="61"/>
      <c r="U12" s="73"/>
      <c r="V12" s="40"/>
    </row>
    <row r="13" spans="1:22" ht="20.25" customHeight="1">
      <c r="A13" s="27">
        <v>10</v>
      </c>
      <c r="B13" s="128"/>
      <c r="C13" s="127"/>
      <c r="D13" s="60" t="e">
        <f>VLOOKUP(C13,都道府県コード等!A11:B57,2)</f>
        <v>#N/A</v>
      </c>
      <c r="E13" s="127"/>
      <c r="F13" s="128"/>
      <c r="G13" s="61"/>
      <c r="H13" s="14"/>
      <c r="I13" s="128"/>
      <c r="J13" s="39"/>
      <c r="K13" s="15"/>
      <c r="L13" s="15"/>
      <c r="M13" s="81"/>
      <c r="N13" s="68">
        <f t="shared" si="0"/>
        <v>0</v>
      </c>
      <c r="O13" s="131"/>
      <c r="P13" s="128"/>
      <c r="Q13" s="28"/>
      <c r="R13" s="134"/>
      <c r="S13" s="61"/>
      <c r="T13" s="61"/>
      <c r="U13" s="73"/>
      <c r="V13" s="40"/>
    </row>
    <row r="14" spans="1:22" ht="20.25" customHeight="1">
      <c r="A14" s="27">
        <v>11</v>
      </c>
      <c r="B14" s="128"/>
      <c r="C14" s="127"/>
      <c r="D14" s="60" t="e">
        <f>VLOOKUP(C14,都道府県コード等!A12:B58,2)</f>
        <v>#N/A</v>
      </c>
      <c r="E14" s="127"/>
      <c r="F14" s="128"/>
      <c r="G14" s="61"/>
      <c r="H14" s="14"/>
      <c r="I14" s="128"/>
      <c r="J14" s="39"/>
      <c r="K14" s="15"/>
      <c r="L14" s="15"/>
      <c r="M14" s="81"/>
      <c r="N14" s="68">
        <f t="shared" si="0"/>
        <v>0</v>
      </c>
      <c r="O14" s="131"/>
      <c r="P14" s="128"/>
      <c r="Q14" s="28"/>
      <c r="R14" s="134"/>
      <c r="S14" s="61"/>
      <c r="T14" s="61"/>
      <c r="U14" s="73"/>
      <c r="V14" s="40"/>
    </row>
    <row r="15" spans="1:22" ht="20.25" customHeight="1">
      <c r="A15" s="27">
        <v>12</v>
      </c>
      <c r="B15" s="128"/>
      <c r="C15" s="127"/>
      <c r="D15" s="60" t="e">
        <f>VLOOKUP(C15,都道府県コード等!A13:B59,2)</f>
        <v>#N/A</v>
      </c>
      <c r="E15" s="127"/>
      <c r="F15" s="128"/>
      <c r="G15" s="61"/>
      <c r="H15" s="14"/>
      <c r="I15" s="128"/>
      <c r="J15" s="39"/>
      <c r="K15" s="15"/>
      <c r="L15" s="15"/>
      <c r="M15" s="81"/>
      <c r="N15" s="68">
        <f t="shared" si="0"/>
        <v>0</v>
      </c>
      <c r="O15" s="131"/>
      <c r="P15" s="128"/>
      <c r="Q15" s="28"/>
      <c r="R15" s="134"/>
      <c r="S15" s="61"/>
      <c r="T15" s="61"/>
      <c r="U15" s="73"/>
      <c r="V15" s="40"/>
    </row>
    <row r="16" spans="1:22" ht="20.25" customHeight="1">
      <c r="A16" s="27">
        <v>13</v>
      </c>
      <c r="B16" s="128"/>
      <c r="C16" s="127"/>
      <c r="D16" s="60" t="e">
        <f>VLOOKUP(C16,都道府県コード等!A14:B60,2)</f>
        <v>#N/A</v>
      </c>
      <c r="E16" s="127"/>
      <c r="F16" s="128"/>
      <c r="G16" s="61"/>
      <c r="H16" s="14"/>
      <c r="I16" s="128"/>
      <c r="J16" s="39"/>
      <c r="K16" s="15"/>
      <c r="L16" s="15"/>
      <c r="M16" s="81"/>
      <c r="N16" s="68">
        <f t="shared" si="0"/>
        <v>0</v>
      </c>
      <c r="O16" s="131"/>
      <c r="P16" s="128"/>
      <c r="Q16" s="28"/>
      <c r="R16" s="134"/>
      <c r="S16" s="61"/>
      <c r="T16" s="61"/>
      <c r="U16" s="73"/>
      <c r="V16" s="40"/>
    </row>
    <row r="17" spans="1:22" ht="20.25" customHeight="1">
      <c r="A17" s="27">
        <v>14</v>
      </c>
      <c r="B17" s="128"/>
      <c r="C17" s="127"/>
      <c r="D17" s="60" t="e">
        <f>VLOOKUP(C17,都道府県コード等!A15:B61,2)</f>
        <v>#N/A</v>
      </c>
      <c r="E17" s="127"/>
      <c r="F17" s="128"/>
      <c r="G17" s="61"/>
      <c r="H17" s="14"/>
      <c r="I17" s="128"/>
      <c r="J17" s="39"/>
      <c r="K17" s="15"/>
      <c r="L17" s="15"/>
      <c r="M17" s="81"/>
      <c r="N17" s="68">
        <f t="shared" si="0"/>
        <v>0</v>
      </c>
      <c r="O17" s="131"/>
      <c r="P17" s="128"/>
      <c r="Q17" s="28"/>
      <c r="R17" s="134"/>
      <c r="S17" s="61"/>
      <c r="T17" s="61"/>
      <c r="U17" s="73"/>
      <c r="V17" s="40"/>
    </row>
    <row r="18" spans="1:22" ht="20.25" customHeight="1">
      <c r="A18" s="27">
        <v>15</v>
      </c>
      <c r="B18" s="128"/>
      <c r="C18" s="127"/>
      <c r="D18" s="60" t="e">
        <f>VLOOKUP(C18,都道府県コード等!A16:B62,2)</f>
        <v>#N/A</v>
      </c>
      <c r="E18" s="127"/>
      <c r="F18" s="128"/>
      <c r="G18" s="61"/>
      <c r="H18" s="14"/>
      <c r="I18" s="128"/>
      <c r="J18" s="39"/>
      <c r="K18" s="15"/>
      <c r="L18" s="15"/>
      <c r="M18" s="81"/>
      <c r="N18" s="68">
        <f t="shared" si="0"/>
        <v>0</v>
      </c>
      <c r="O18" s="131"/>
      <c r="P18" s="128"/>
      <c r="Q18" s="28"/>
      <c r="R18" s="134"/>
      <c r="S18" s="61"/>
      <c r="T18" s="61"/>
      <c r="U18" s="73"/>
      <c r="V18" s="40"/>
    </row>
    <row r="19" spans="1:22" s="7" customFormat="1" ht="20.25" customHeight="1">
      <c r="A19" s="11" t="s">
        <v>93</v>
      </c>
      <c r="B19" s="11"/>
      <c r="C19" s="11"/>
      <c r="D19" s="11"/>
      <c r="E19" s="11"/>
      <c r="F19" s="11"/>
      <c r="G19" s="11"/>
      <c r="H19" s="11"/>
      <c r="I19" s="11"/>
      <c r="J19" s="11"/>
      <c r="K19" s="11"/>
      <c r="L19" s="11"/>
      <c r="M19" s="11"/>
      <c r="N19" s="11"/>
      <c r="O19" s="11"/>
      <c r="P19" s="11"/>
      <c r="Q19" s="11"/>
      <c r="R19" s="11"/>
      <c r="S19" s="11"/>
      <c r="T19" s="11"/>
      <c r="U19" s="11"/>
      <c r="V19" s="11"/>
    </row>
    <row r="20" spans="1:22" s="7" customFormat="1" ht="20.25" customHeight="1">
      <c r="A20" s="11" t="s">
        <v>23</v>
      </c>
      <c r="B20" s="11"/>
      <c r="C20" s="11"/>
      <c r="D20" s="11"/>
      <c r="E20" s="11"/>
      <c r="F20" s="11"/>
      <c r="G20" s="11"/>
      <c r="H20" s="11"/>
      <c r="I20" s="11"/>
      <c r="J20" s="11"/>
      <c r="K20" s="11"/>
      <c r="L20" s="11"/>
      <c r="M20" s="11"/>
      <c r="N20" s="11"/>
      <c r="O20" s="11"/>
      <c r="P20" s="11"/>
      <c r="Q20" s="11"/>
      <c r="R20" s="11"/>
      <c r="S20" s="11"/>
      <c r="T20" s="11"/>
      <c r="U20" s="11"/>
      <c r="V20" s="11"/>
    </row>
    <row r="21" spans="1:22" s="8" customFormat="1" ht="20.100000000000001" customHeight="1">
      <c r="A21" s="17" t="s">
        <v>94</v>
      </c>
      <c r="B21" s="11"/>
      <c r="C21" s="11"/>
      <c r="D21" s="11"/>
      <c r="E21" s="11"/>
      <c r="F21" s="11"/>
      <c r="G21" s="11"/>
      <c r="H21" s="11"/>
      <c r="I21" s="11"/>
      <c r="J21" s="11"/>
      <c r="K21" s="11"/>
      <c r="L21" s="11"/>
      <c r="M21" s="11"/>
      <c r="N21" s="11"/>
      <c r="O21" s="11"/>
      <c r="P21" s="11"/>
      <c r="Q21" s="11"/>
      <c r="R21" s="11"/>
      <c r="S21" s="11"/>
      <c r="T21" s="11"/>
      <c r="U21" s="11"/>
      <c r="V21" s="11"/>
    </row>
    <row r="22" spans="1:22" s="7" customFormat="1" ht="20.25" customHeight="1">
      <c r="A22" s="11" t="s">
        <v>165</v>
      </c>
      <c r="B22" s="11"/>
      <c r="C22" s="11"/>
      <c r="D22" s="11"/>
      <c r="E22" s="11"/>
      <c r="F22" s="11"/>
      <c r="G22" s="11"/>
      <c r="H22" s="11"/>
      <c r="I22" s="11"/>
      <c r="J22" s="11"/>
      <c r="K22" s="11"/>
      <c r="L22" s="11"/>
      <c r="M22" s="11"/>
      <c r="N22" s="11"/>
      <c r="O22" s="11"/>
      <c r="P22" s="11"/>
      <c r="Q22" s="11"/>
      <c r="R22" s="11"/>
      <c r="S22" s="11"/>
      <c r="T22" s="11"/>
      <c r="U22" s="11"/>
    </row>
    <row r="23" spans="1:22" s="8" customFormat="1" ht="20.100000000000001" customHeight="1">
      <c r="A23" s="11" t="s">
        <v>210</v>
      </c>
      <c r="B23" s="11"/>
      <c r="C23" s="11"/>
      <c r="D23" s="11"/>
      <c r="E23" s="11"/>
      <c r="F23" s="11"/>
      <c r="G23" s="11"/>
      <c r="H23" s="11"/>
      <c r="I23" s="11"/>
      <c r="J23" s="11"/>
      <c r="K23" s="11"/>
      <c r="L23" s="11"/>
      <c r="M23" s="11"/>
      <c r="N23" s="11"/>
      <c r="O23" s="11"/>
      <c r="P23" s="11"/>
      <c r="Q23" s="11"/>
      <c r="R23" s="11"/>
      <c r="S23" s="11"/>
      <c r="T23" s="11"/>
      <c r="U23" s="11"/>
      <c r="V23" s="11"/>
    </row>
    <row r="24" spans="1:22" s="7" customFormat="1" ht="20.25" customHeight="1">
      <c r="B24" s="11"/>
      <c r="C24" s="11"/>
      <c r="D24" s="11"/>
      <c r="E24" s="11"/>
      <c r="F24" s="11"/>
      <c r="G24" s="11"/>
      <c r="H24" s="11"/>
      <c r="I24" s="11"/>
      <c r="J24" s="11"/>
      <c r="K24" s="11"/>
      <c r="L24" s="11"/>
      <c r="M24" s="11"/>
      <c r="N24" s="11"/>
      <c r="O24" s="11"/>
      <c r="P24" s="11"/>
      <c r="Q24" s="11"/>
      <c r="R24" s="11"/>
      <c r="S24" s="11"/>
      <c r="T24" s="11"/>
      <c r="U24" s="11"/>
      <c r="V24" s="11"/>
    </row>
    <row r="25" spans="1:22" ht="20.25" customHeight="1"/>
    <row r="26" spans="1:22" ht="20.25" customHeight="1"/>
    <row r="27" spans="1:22" ht="19.5" customHeight="1"/>
    <row r="28" spans="1:22" ht="19.5" customHeight="1"/>
    <row r="30" spans="1:22" ht="13.2">
      <c r="C30" s="5"/>
      <c r="D30" s="9"/>
    </row>
    <row r="31" spans="1:22" ht="13.2">
      <c r="C31" s="5"/>
      <c r="D31" s="9"/>
    </row>
    <row r="32" spans="1:22" ht="13.2">
      <c r="C32" s="5"/>
      <c r="D32" s="9"/>
    </row>
    <row r="33" spans="3:17" ht="13.2">
      <c r="C33" s="5"/>
      <c r="D33" s="9"/>
    </row>
    <row r="34" spans="3:17" ht="13.2">
      <c r="C34" s="5"/>
      <c r="D34" s="9"/>
    </row>
    <row r="35" spans="3:17" ht="13.2">
      <c r="C35" s="5"/>
      <c r="D35" s="10"/>
    </row>
    <row r="36" spans="3:17" ht="13.2">
      <c r="C36" s="5"/>
      <c r="D36" s="10"/>
    </row>
    <row r="37" spans="3:17" ht="13.2">
      <c r="C37" s="5"/>
      <c r="D37" s="9"/>
    </row>
    <row r="38" spans="3:17" ht="13.2">
      <c r="C38" s="5"/>
      <c r="D38" s="9"/>
    </row>
    <row r="39" spans="3:17" ht="13.2">
      <c r="C39" s="5"/>
      <c r="D39" s="9"/>
    </row>
    <row r="40" spans="3:17" ht="13.2">
      <c r="C40" s="5"/>
      <c r="D40" s="9"/>
    </row>
    <row r="41" spans="3:17" ht="13.2">
      <c r="C41" s="5"/>
      <c r="D41" s="9"/>
    </row>
    <row r="42" spans="3:17" ht="13.2">
      <c r="C42" s="5"/>
      <c r="D42" s="9"/>
    </row>
    <row r="43" spans="3:17" ht="13.2">
      <c r="C43" s="5"/>
      <c r="D43" s="9"/>
    </row>
    <row r="44" spans="3:17" ht="13.2">
      <c r="C44" s="5"/>
      <c r="D44" s="9"/>
      <c r="P44" s="1"/>
      <c r="Q44" s="1"/>
    </row>
    <row r="45" spans="3:17" ht="13.2">
      <c r="C45" s="5"/>
      <c r="D45" s="9"/>
      <c r="P45" s="1"/>
      <c r="Q45" s="1"/>
    </row>
    <row r="46" spans="3:17" ht="13.2">
      <c r="C46" s="5"/>
      <c r="D46" s="9"/>
      <c r="P46" s="1"/>
      <c r="Q46" s="1"/>
    </row>
    <row r="47" spans="3:17" ht="13.2">
      <c r="C47" s="5"/>
      <c r="D47" s="9"/>
      <c r="P47" s="1"/>
      <c r="Q47" s="1"/>
    </row>
    <row r="48" spans="3:17" ht="13.2">
      <c r="C48" s="5"/>
      <c r="D48" s="9"/>
      <c r="P48" s="1"/>
      <c r="Q48" s="1"/>
    </row>
    <row r="49" spans="3:17" ht="13.2">
      <c r="C49" s="5"/>
      <c r="D49" s="9"/>
      <c r="P49" s="1"/>
      <c r="Q49" s="1"/>
    </row>
    <row r="50" spans="3:17" ht="13.2">
      <c r="C50" s="5"/>
      <c r="D50" s="9"/>
      <c r="P50" s="1"/>
      <c r="Q50" s="1"/>
    </row>
    <row r="51" spans="3:17" ht="13.2">
      <c r="C51" s="5"/>
      <c r="D51" s="9"/>
      <c r="P51" s="1"/>
      <c r="Q51" s="1"/>
    </row>
    <row r="52" spans="3:17" ht="13.2">
      <c r="C52" s="5"/>
      <c r="D52" s="9"/>
      <c r="P52" s="1"/>
      <c r="Q52" s="1"/>
    </row>
    <row r="53" spans="3:17" ht="13.2">
      <c r="C53" s="5"/>
      <c r="D53" s="9"/>
      <c r="P53" s="1"/>
      <c r="Q53" s="1"/>
    </row>
    <row r="54" spans="3:17" ht="13.2">
      <c r="C54" s="5"/>
      <c r="D54" s="9"/>
      <c r="P54" s="1"/>
      <c r="Q54" s="1"/>
    </row>
    <row r="55" spans="3:17" ht="13.2">
      <c r="C55" s="5"/>
      <c r="D55" s="9"/>
      <c r="P55" s="1"/>
      <c r="Q55" s="1"/>
    </row>
    <row r="56" spans="3:17" ht="13.2">
      <c r="C56" s="5"/>
      <c r="D56" s="9"/>
      <c r="P56" s="1"/>
      <c r="Q56" s="1"/>
    </row>
    <row r="57" spans="3:17" ht="13.2">
      <c r="C57" s="5"/>
      <c r="D57" s="9"/>
      <c r="P57" s="1"/>
      <c r="Q57" s="1"/>
    </row>
    <row r="58" spans="3:17" ht="13.2">
      <c r="C58" s="5"/>
      <c r="D58" s="9"/>
      <c r="P58" s="1"/>
      <c r="Q58" s="1"/>
    </row>
    <row r="59" spans="3:17" ht="13.2">
      <c r="C59" s="5"/>
      <c r="D59" s="9"/>
      <c r="P59" s="1"/>
      <c r="Q59" s="1"/>
    </row>
    <row r="60" spans="3:17" ht="13.2">
      <c r="C60" s="5"/>
      <c r="D60" s="9"/>
      <c r="P60" s="1"/>
      <c r="Q60" s="1"/>
    </row>
    <row r="61" spans="3:17" ht="13.2">
      <c r="C61" s="5"/>
      <c r="D61" s="9"/>
      <c r="P61" s="1"/>
      <c r="Q61" s="1"/>
    </row>
    <row r="62" spans="3:17" ht="13.2">
      <c r="C62" s="5"/>
      <c r="D62" s="9"/>
      <c r="P62" s="1"/>
      <c r="Q62" s="1"/>
    </row>
    <row r="63" spans="3:17" ht="13.2">
      <c r="C63" s="5"/>
      <c r="D63" s="9"/>
      <c r="P63" s="1"/>
      <c r="Q63" s="1"/>
    </row>
    <row r="64" spans="3:17" ht="13.2">
      <c r="C64" s="5"/>
      <c r="D64" s="9"/>
      <c r="P64" s="1"/>
      <c r="Q64" s="1"/>
    </row>
    <row r="65" spans="3:17" ht="13.2">
      <c r="C65" s="5"/>
      <c r="D65" s="9"/>
      <c r="P65" s="1"/>
      <c r="Q65" s="1"/>
    </row>
    <row r="66" spans="3:17" ht="13.2">
      <c r="C66" s="5"/>
      <c r="D66" s="9"/>
      <c r="P66" s="1"/>
      <c r="Q66" s="1"/>
    </row>
    <row r="67" spans="3:17" ht="13.2">
      <c r="C67" s="5"/>
      <c r="D67" s="9"/>
      <c r="P67" s="1"/>
      <c r="Q67" s="1"/>
    </row>
    <row r="68" spans="3:17" ht="13.2">
      <c r="C68" s="5"/>
      <c r="D68" s="9"/>
      <c r="P68" s="1"/>
      <c r="Q68" s="1"/>
    </row>
    <row r="69" spans="3:17" ht="13.2">
      <c r="C69" s="5"/>
      <c r="D69" s="9"/>
      <c r="P69" s="1"/>
      <c r="Q69" s="1"/>
    </row>
    <row r="70" spans="3:17" ht="13.2">
      <c r="C70" s="5"/>
      <c r="D70" s="9"/>
      <c r="P70" s="1"/>
      <c r="Q70" s="1"/>
    </row>
    <row r="71" spans="3:17" ht="13.2">
      <c r="C71" s="5"/>
      <c r="D71" s="9"/>
      <c r="P71" s="1"/>
      <c r="Q71" s="1"/>
    </row>
    <row r="72" spans="3:17" ht="13.2">
      <c r="C72" s="5"/>
      <c r="D72" s="9"/>
      <c r="P72" s="1"/>
      <c r="Q72" s="1"/>
    </row>
    <row r="73" spans="3:17" ht="13.2">
      <c r="C73" s="5"/>
      <c r="D73" s="9"/>
      <c r="P73" s="1"/>
      <c r="Q73" s="1"/>
    </row>
    <row r="74" spans="3:17" ht="13.2">
      <c r="C74" s="5"/>
      <c r="D74" s="9"/>
      <c r="P74" s="1"/>
      <c r="Q74" s="1"/>
    </row>
    <row r="75" spans="3:17" ht="13.2">
      <c r="C75" s="5"/>
      <c r="D75" s="9"/>
      <c r="P75" s="1"/>
      <c r="Q75" s="1"/>
    </row>
    <row r="76" spans="3:17" ht="13.2">
      <c r="C76" s="5"/>
      <c r="D76" s="9"/>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topLeftCell="H1" zoomScale="80" zoomScaleNormal="100" zoomScaleSheetLayoutView="80" workbookViewId="0">
      <pane ySplit="3" topLeftCell="A4" activePane="bottomLeft" state="frozen"/>
      <selection activeCell="R22" sqref="R22"/>
      <selection pane="bottomLeft" activeCell="S4" sqref="S4:S18"/>
    </sheetView>
  </sheetViews>
  <sheetFormatPr defaultColWidth="4.21875" defaultRowHeight="12"/>
  <cols>
    <col min="1" max="1" width="4.109375" style="4" bestFit="1" customWidth="1"/>
    <col min="2" max="2" width="14.33203125" style="4" customWidth="1"/>
    <col min="3" max="3" width="9.77734375" style="4" customWidth="1"/>
    <col min="4" max="5" width="12.33203125" style="4" customWidth="1"/>
    <col min="6" max="6" width="17.109375" style="4" customWidth="1"/>
    <col min="7" max="9" width="28.33203125" style="4" customWidth="1"/>
    <col min="10" max="10" width="43" style="4" customWidth="1"/>
    <col min="11" max="15" width="12.88671875" style="4" customWidth="1"/>
    <col min="16" max="16" width="16.109375" style="4" customWidth="1"/>
    <col min="17" max="17" width="18.88671875" style="4" customWidth="1"/>
    <col min="18" max="20" width="10.6640625" style="4" customWidth="1"/>
    <col min="21" max="21" width="15.88671875" style="4" customWidth="1"/>
    <col min="22" max="22" width="11.6640625" style="4" customWidth="1"/>
    <col min="23" max="16384" width="4.21875" style="4"/>
  </cols>
  <sheetData>
    <row r="1" spans="1:22" ht="18">
      <c r="N1" s="3"/>
      <c r="O1" s="2"/>
      <c r="V1" s="34" t="s">
        <v>0</v>
      </c>
    </row>
    <row r="2" spans="1:22" ht="20.100000000000001" customHeight="1">
      <c r="A2" s="75" t="s">
        <v>159</v>
      </c>
      <c r="B2" s="12"/>
      <c r="C2" s="12"/>
      <c r="D2" s="12"/>
      <c r="E2" s="12"/>
      <c r="F2" s="12"/>
      <c r="G2" s="12"/>
      <c r="H2" s="12"/>
      <c r="I2" s="12"/>
      <c r="J2" s="12"/>
      <c r="K2" s="12"/>
      <c r="L2" s="12"/>
      <c r="M2" s="12"/>
      <c r="N2" s="12"/>
      <c r="O2" s="12"/>
      <c r="P2" s="12"/>
      <c r="Q2" s="13"/>
      <c r="R2" s="12"/>
      <c r="S2" s="12"/>
      <c r="T2" s="12"/>
      <c r="U2" s="54"/>
      <c r="V2" s="12"/>
    </row>
    <row r="3" spans="1:22" s="83" customFormat="1" ht="160.5" customHeight="1">
      <c r="A3" s="78"/>
      <c r="B3" s="16" t="s">
        <v>2</v>
      </c>
      <c r="C3" s="16" t="s">
        <v>3</v>
      </c>
      <c r="D3" s="79" t="s">
        <v>4</v>
      </c>
      <c r="E3" s="16" t="s">
        <v>5</v>
      </c>
      <c r="F3" s="16" t="s">
        <v>147</v>
      </c>
      <c r="G3" s="80" t="s">
        <v>84</v>
      </c>
      <c r="H3" s="16" t="s">
        <v>6</v>
      </c>
      <c r="I3" s="16" t="s">
        <v>7</v>
      </c>
      <c r="J3" s="16" t="s">
        <v>85</v>
      </c>
      <c r="K3" s="16" t="s">
        <v>86</v>
      </c>
      <c r="L3" s="16" t="s">
        <v>148</v>
      </c>
      <c r="M3" s="80" t="s">
        <v>149</v>
      </c>
      <c r="N3" s="79" t="s">
        <v>150</v>
      </c>
      <c r="O3" s="16" t="s">
        <v>163</v>
      </c>
      <c r="P3" s="84" t="s">
        <v>206</v>
      </c>
      <c r="Q3" s="16" t="s">
        <v>146</v>
      </c>
      <c r="R3" s="80" t="s">
        <v>14</v>
      </c>
      <c r="S3" s="80" t="s">
        <v>92</v>
      </c>
      <c r="T3" s="80" t="s">
        <v>249</v>
      </c>
      <c r="U3" s="59" t="s">
        <v>142</v>
      </c>
      <c r="V3" s="16" t="s">
        <v>16</v>
      </c>
    </row>
    <row r="4" spans="1:22" ht="20.25" customHeight="1">
      <c r="A4" s="27">
        <v>1</v>
      </c>
      <c r="B4" s="128"/>
      <c r="C4" s="127"/>
      <c r="D4" s="60" t="e">
        <f>VLOOKUP(C4,都道府県コード等!A2:B48,2)</f>
        <v>#N/A</v>
      </c>
      <c r="E4" s="127"/>
      <c r="F4" s="128"/>
      <c r="G4" s="61"/>
      <c r="H4" s="14"/>
      <c r="I4" s="128"/>
      <c r="J4" s="39"/>
      <c r="K4" s="15"/>
      <c r="L4" s="15"/>
      <c r="M4" s="81"/>
      <c r="N4" s="68">
        <f>ROUNDDOWN(MIN(L4,M4),0)</f>
        <v>0</v>
      </c>
      <c r="O4" s="132"/>
      <c r="P4" s="130"/>
      <c r="Q4" s="28"/>
      <c r="R4" s="134"/>
      <c r="S4" s="61"/>
      <c r="T4" s="61"/>
      <c r="U4" s="73"/>
      <c r="V4" s="40"/>
    </row>
    <row r="5" spans="1:22" ht="20.25" customHeight="1">
      <c r="A5" s="27">
        <v>2</v>
      </c>
      <c r="B5" s="128"/>
      <c r="C5" s="127"/>
      <c r="D5" s="60" t="e">
        <f>VLOOKUP(C5,都道府県コード等!A3:B49,2)</f>
        <v>#N/A</v>
      </c>
      <c r="E5" s="127"/>
      <c r="F5" s="128"/>
      <c r="G5" s="61"/>
      <c r="H5" s="14"/>
      <c r="I5" s="128"/>
      <c r="J5" s="39"/>
      <c r="K5" s="15"/>
      <c r="L5" s="15"/>
      <c r="M5" s="81"/>
      <c r="N5" s="68">
        <f t="shared" ref="N5:N18" si="0">ROUNDDOWN(MIN(L5,M5),0)</f>
        <v>0</v>
      </c>
      <c r="O5" s="132"/>
      <c r="P5" s="133"/>
      <c r="Q5" s="28"/>
      <c r="R5" s="134"/>
      <c r="S5" s="61"/>
      <c r="T5" s="61"/>
      <c r="U5" s="73"/>
      <c r="V5" s="40"/>
    </row>
    <row r="6" spans="1:22" ht="20.25" customHeight="1">
      <c r="A6" s="27">
        <v>3</v>
      </c>
      <c r="B6" s="128"/>
      <c r="C6" s="127"/>
      <c r="D6" s="60" t="e">
        <f>VLOOKUP(C6,都道府県コード等!A4:B50,2)</f>
        <v>#N/A</v>
      </c>
      <c r="E6" s="127"/>
      <c r="F6" s="125"/>
      <c r="G6" s="61"/>
      <c r="H6" s="14"/>
      <c r="I6" s="128"/>
      <c r="J6" s="39"/>
      <c r="K6" s="15"/>
      <c r="L6" s="15"/>
      <c r="M6" s="81"/>
      <c r="N6" s="68">
        <f t="shared" si="0"/>
        <v>0</v>
      </c>
      <c r="O6" s="132"/>
      <c r="P6" s="133"/>
      <c r="Q6" s="28"/>
      <c r="R6" s="134"/>
      <c r="S6" s="61"/>
      <c r="T6" s="61"/>
      <c r="U6" s="73"/>
      <c r="V6" s="40"/>
    </row>
    <row r="7" spans="1:22" ht="20.25" customHeight="1">
      <c r="A7" s="27">
        <v>4</v>
      </c>
      <c r="B7" s="128"/>
      <c r="C7" s="127"/>
      <c r="D7" s="60" t="e">
        <f>VLOOKUP(C7,都道府県コード等!A5:B51,2)</f>
        <v>#N/A</v>
      </c>
      <c r="E7" s="127"/>
      <c r="F7" s="128"/>
      <c r="G7" s="61"/>
      <c r="H7" s="14"/>
      <c r="I7" s="128"/>
      <c r="J7" s="39"/>
      <c r="K7" s="15"/>
      <c r="L7" s="15"/>
      <c r="M7" s="81"/>
      <c r="N7" s="68">
        <f t="shared" si="0"/>
        <v>0</v>
      </c>
      <c r="O7" s="132"/>
      <c r="P7" s="133"/>
      <c r="Q7" s="28"/>
      <c r="R7" s="134"/>
      <c r="S7" s="61"/>
      <c r="T7" s="61"/>
      <c r="U7" s="73"/>
      <c r="V7" s="40"/>
    </row>
    <row r="8" spans="1:22" ht="20.25" customHeight="1">
      <c r="A8" s="27">
        <v>5</v>
      </c>
      <c r="B8" s="128"/>
      <c r="C8" s="127"/>
      <c r="D8" s="60" t="e">
        <f>VLOOKUP(C8,都道府県コード等!A6:B52,2)</f>
        <v>#N/A</v>
      </c>
      <c r="E8" s="127"/>
      <c r="F8" s="128"/>
      <c r="G8" s="61"/>
      <c r="H8" s="14"/>
      <c r="I8" s="128"/>
      <c r="J8" s="39"/>
      <c r="K8" s="15"/>
      <c r="L8" s="15"/>
      <c r="M8" s="81"/>
      <c r="N8" s="68">
        <f t="shared" si="0"/>
        <v>0</v>
      </c>
      <c r="O8" s="132"/>
      <c r="P8" s="133"/>
      <c r="Q8" s="28"/>
      <c r="R8" s="134"/>
      <c r="S8" s="61"/>
      <c r="T8" s="61"/>
      <c r="U8" s="73"/>
      <c r="V8" s="40"/>
    </row>
    <row r="9" spans="1:22" ht="20.25" customHeight="1">
      <c r="A9" s="27">
        <v>6</v>
      </c>
      <c r="B9" s="128"/>
      <c r="C9" s="127"/>
      <c r="D9" s="60" t="e">
        <f>VLOOKUP(C9,都道府県コード等!A7:B53,2)</f>
        <v>#N/A</v>
      </c>
      <c r="E9" s="127"/>
      <c r="F9" s="128"/>
      <c r="G9" s="61"/>
      <c r="H9" s="14"/>
      <c r="I9" s="128"/>
      <c r="J9" s="39"/>
      <c r="K9" s="15"/>
      <c r="L9" s="15"/>
      <c r="M9" s="81"/>
      <c r="N9" s="68">
        <f t="shared" si="0"/>
        <v>0</v>
      </c>
      <c r="O9" s="132"/>
      <c r="P9" s="133"/>
      <c r="Q9" s="28"/>
      <c r="R9" s="134"/>
      <c r="S9" s="61"/>
      <c r="T9" s="61"/>
      <c r="U9" s="73"/>
      <c r="V9" s="40"/>
    </row>
    <row r="10" spans="1:22" ht="20.25" customHeight="1">
      <c r="A10" s="27">
        <v>7</v>
      </c>
      <c r="B10" s="128"/>
      <c r="C10" s="127"/>
      <c r="D10" s="60" t="e">
        <f>VLOOKUP(C10,都道府県コード等!A8:B54,2)</f>
        <v>#N/A</v>
      </c>
      <c r="E10" s="127"/>
      <c r="F10" s="128"/>
      <c r="G10" s="61"/>
      <c r="H10" s="14"/>
      <c r="I10" s="128"/>
      <c r="J10" s="39"/>
      <c r="K10" s="15"/>
      <c r="L10" s="15"/>
      <c r="M10" s="81"/>
      <c r="N10" s="68">
        <f t="shared" si="0"/>
        <v>0</v>
      </c>
      <c r="O10" s="132"/>
      <c r="P10" s="133"/>
      <c r="Q10" s="28"/>
      <c r="R10" s="134"/>
      <c r="S10" s="61"/>
      <c r="T10" s="61"/>
      <c r="U10" s="73"/>
      <c r="V10" s="40"/>
    </row>
    <row r="11" spans="1:22" ht="20.25" customHeight="1">
      <c r="A11" s="27">
        <v>8</v>
      </c>
      <c r="B11" s="128"/>
      <c r="C11" s="127"/>
      <c r="D11" s="60" t="e">
        <f>VLOOKUP(C11,都道府県コード等!A9:B55,2)</f>
        <v>#N/A</v>
      </c>
      <c r="E11" s="127"/>
      <c r="F11" s="128"/>
      <c r="G11" s="61"/>
      <c r="H11" s="14"/>
      <c r="I11" s="128"/>
      <c r="J11" s="39"/>
      <c r="K11" s="15"/>
      <c r="L11" s="15"/>
      <c r="M11" s="81"/>
      <c r="N11" s="68">
        <f t="shared" si="0"/>
        <v>0</v>
      </c>
      <c r="O11" s="132"/>
      <c r="P11" s="133"/>
      <c r="Q11" s="28"/>
      <c r="R11" s="134"/>
      <c r="S11" s="61"/>
      <c r="T11" s="61"/>
      <c r="U11" s="73"/>
      <c r="V11" s="40"/>
    </row>
    <row r="12" spans="1:22" ht="20.25" customHeight="1">
      <c r="A12" s="27">
        <v>9</v>
      </c>
      <c r="B12" s="128"/>
      <c r="C12" s="127"/>
      <c r="D12" s="60" t="e">
        <f>VLOOKUP(C12,都道府県コード等!A10:B56,2)</f>
        <v>#N/A</v>
      </c>
      <c r="E12" s="127"/>
      <c r="F12" s="128"/>
      <c r="G12" s="61"/>
      <c r="H12" s="14"/>
      <c r="I12" s="128"/>
      <c r="J12" s="39"/>
      <c r="K12" s="15"/>
      <c r="L12" s="15"/>
      <c r="M12" s="81"/>
      <c r="N12" s="68">
        <f t="shared" si="0"/>
        <v>0</v>
      </c>
      <c r="O12" s="132"/>
      <c r="P12" s="133"/>
      <c r="Q12" s="28"/>
      <c r="R12" s="134"/>
      <c r="S12" s="61"/>
      <c r="T12" s="61"/>
      <c r="U12" s="73"/>
      <c r="V12" s="40"/>
    </row>
    <row r="13" spans="1:22" ht="20.25" customHeight="1">
      <c r="A13" s="27">
        <v>10</v>
      </c>
      <c r="B13" s="128"/>
      <c r="C13" s="127"/>
      <c r="D13" s="60" t="e">
        <f>VLOOKUP(C13,都道府県コード等!A11:B57,2)</f>
        <v>#N/A</v>
      </c>
      <c r="E13" s="127"/>
      <c r="F13" s="128"/>
      <c r="G13" s="61"/>
      <c r="H13" s="14"/>
      <c r="I13" s="128"/>
      <c r="J13" s="39"/>
      <c r="K13" s="15"/>
      <c r="L13" s="15"/>
      <c r="M13" s="81"/>
      <c r="N13" s="68">
        <f t="shared" si="0"/>
        <v>0</v>
      </c>
      <c r="O13" s="132"/>
      <c r="P13" s="133"/>
      <c r="Q13" s="28"/>
      <c r="R13" s="134"/>
      <c r="S13" s="61"/>
      <c r="T13" s="61"/>
      <c r="U13" s="73"/>
      <c r="V13" s="40"/>
    </row>
    <row r="14" spans="1:22" ht="20.25" customHeight="1">
      <c r="A14" s="27">
        <v>11</v>
      </c>
      <c r="B14" s="128"/>
      <c r="C14" s="127"/>
      <c r="D14" s="60" t="e">
        <f>VLOOKUP(C14,都道府県コード等!A12:B58,2)</f>
        <v>#N/A</v>
      </c>
      <c r="E14" s="127"/>
      <c r="F14" s="128"/>
      <c r="G14" s="61"/>
      <c r="H14" s="14"/>
      <c r="I14" s="128"/>
      <c r="J14" s="39"/>
      <c r="K14" s="15"/>
      <c r="L14" s="15"/>
      <c r="M14" s="81"/>
      <c r="N14" s="68">
        <f t="shared" si="0"/>
        <v>0</v>
      </c>
      <c r="O14" s="132"/>
      <c r="P14" s="133"/>
      <c r="Q14" s="28"/>
      <c r="R14" s="134"/>
      <c r="S14" s="61"/>
      <c r="T14" s="61"/>
      <c r="U14" s="73"/>
      <c r="V14" s="40"/>
    </row>
    <row r="15" spans="1:22" ht="20.25" customHeight="1">
      <c r="A15" s="27">
        <v>12</v>
      </c>
      <c r="B15" s="128"/>
      <c r="C15" s="127"/>
      <c r="D15" s="60" t="e">
        <f>VLOOKUP(C15,都道府県コード等!A13:B59,2)</f>
        <v>#N/A</v>
      </c>
      <c r="E15" s="127"/>
      <c r="F15" s="128"/>
      <c r="G15" s="61"/>
      <c r="H15" s="14"/>
      <c r="I15" s="128"/>
      <c r="J15" s="39"/>
      <c r="K15" s="15"/>
      <c r="L15" s="15"/>
      <c r="M15" s="81"/>
      <c r="N15" s="68">
        <f t="shared" si="0"/>
        <v>0</v>
      </c>
      <c r="O15" s="132"/>
      <c r="P15" s="133"/>
      <c r="Q15" s="28"/>
      <c r="R15" s="134"/>
      <c r="S15" s="61"/>
      <c r="T15" s="61"/>
      <c r="U15" s="73"/>
      <c r="V15" s="40"/>
    </row>
    <row r="16" spans="1:22" ht="20.25" customHeight="1">
      <c r="A16" s="27">
        <v>13</v>
      </c>
      <c r="B16" s="128"/>
      <c r="C16" s="127"/>
      <c r="D16" s="60" t="e">
        <f>VLOOKUP(C16,都道府県コード等!A14:B60,2)</f>
        <v>#N/A</v>
      </c>
      <c r="E16" s="127"/>
      <c r="F16" s="128"/>
      <c r="G16" s="61"/>
      <c r="H16" s="14"/>
      <c r="I16" s="128"/>
      <c r="J16" s="39"/>
      <c r="K16" s="15"/>
      <c r="L16" s="15"/>
      <c r="M16" s="81"/>
      <c r="N16" s="68">
        <f t="shared" si="0"/>
        <v>0</v>
      </c>
      <c r="O16" s="132"/>
      <c r="P16" s="133"/>
      <c r="Q16" s="28"/>
      <c r="R16" s="134"/>
      <c r="S16" s="61"/>
      <c r="T16" s="61"/>
      <c r="U16" s="73"/>
      <c r="V16" s="40"/>
    </row>
    <row r="17" spans="1:22" ht="20.25" customHeight="1">
      <c r="A17" s="27">
        <v>14</v>
      </c>
      <c r="B17" s="128"/>
      <c r="C17" s="127"/>
      <c r="D17" s="60" t="e">
        <f>VLOOKUP(C17,都道府県コード等!A15:B61,2)</f>
        <v>#N/A</v>
      </c>
      <c r="E17" s="127"/>
      <c r="F17" s="128"/>
      <c r="G17" s="61"/>
      <c r="H17" s="14"/>
      <c r="I17" s="128"/>
      <c r="J17" s="39"/>
      <c r="K17" s="15"/>
      <c r="L17" s="15"/>
      <c r="M17" s="81"/>
      <c r="N17" s="68">
        <f t="shared" si="0"/>
        <v>0</v>
      </c>
      <c r="O17" s="132"/>
      <c r="P17" s="133"/>
      <c r="Q17" s="28"/>
      <c r="R17" s="134"/>
      <c r="S17" s="61"/>
      <c r="T17" s="61"/>
      <c r="U17" s="73"/>
      <c r="V17" s="40"/>
    </row>
    <row r="18" spans="1:22" ht="20.25" customHeight="1">
      <c r="A18" s="27">
        <v>15</v>
      </c>
      <c r="B18" s="128"/>
      <c r="C18" s="127"/>
      <c r="D18" s="60" t="e">
        <f>VLOOKUP(C18,都道府県コード等!A16:B62,2)</f>
        <v>#N/A</v>
      </c>
      <c r="E18" s="127"/>
      <c r="F18" s="128"/>
      <c r="G18" s="61"/>
      <c r="H18" s="14"/>
      <c r="I18" s="128"/>
      <c r="J18" s="39"/>
      <c r="K18" s="15"/>
      <c r="L18" s="15"/>
      <c r="M18" s="81"/>
      <c r="N18" s="68">
        <f t="shared" si="0"/>
        <v>0</v>
      </c>
      <c r="O18" s="132"/>
      <c r="P18" s="133"/>
      <c r="Q18" s="28"/>
      <c r="R18" s="134"/>
      <c r="S18" s="61"/>
      <c r="T18" s="61"/>
      <c r="U18" s="73"/>
      <c r="V18" s="40"/>
    </row>
    <row r="19" spans="1:22" s="7" customFormat="1" ht="20.25" customHeight="1">
      <c r="A19" s="11" t="s">
        <v>93</v>
      </c>
      <c r="B19" s="11"/>
      <c r="C19" s="11"/>
      <c r="D19" s="11"/>
      <c r="E19" s="11"/>
      <c r="F19" s="11"/>
      <c r="G19" s="11"/>
      <c r="H19" s="11"/>
      <c r="I19" s="11"/>
      <c r="J19" s="11"/>
      <c r="K19" s="11"/>
      <c r="L19" s="11"/>
      <c r="M19" s="11"/>
      <c r="N19" s="11"/>
      <c r="O19" s="11"/>
      <c r="P19" s="11"/>
      <c r="Q19" s="11"/>
      <c r="R19" s="11"/>
      <c r="S19" s="11"/>
      <c r="T19" s="11"/>
      <c r="U19" s="11"/>
      <c r="V19" s="11"/>
    </row>
    <row r="20" spans="1:22" s="7" customFormat="1" ht="20.25" customHeight="1">
      <c r="A20" s="11" t="s">
        <v>23</v>
      </c>
      <c r="B20" s="11"/>
      <c r="C20" s="11"/>
      <c r="D20" s="11"/>
      <c r="E20" s="11"/>
      <c r="F20" s="11"/>
      <c r="G20" s="11"/>
      <c r="H20" s="11"/>
      <c r="I20" s="11"/>
      <c r="J20" s="11"/>
      <c r="K20" s="11"/>
      <c r="L20" s="11"/>
      <c r="M20" s="11"/>
      <c r="N20" s="11"/>
      <c r="O20" s="11"/>
      <c r="P20" s="11"/>
      <c r="Q20" s="11"/>
      <c r="R20" s="11"/>
      <c r="S20" s="11"/>
      <c r="T20" s="11"/>
      <c r="U20" s="11"/>
      <c r="V20" s="11"/>
    </row>
    <row r="21" spans="1:22" s="8" customFormat="1" ht="20.100000000000001" customHeight="1">
      <c r="A21" s="17" t="s">
        <v>94</v>
      </c>
      <c r="B21" s="11"/>
      <c r="C21" s="11"/>
      <c r="D21" s="11"/>
      <c r="E21" s="11"/>
      <c r="F21" s="11"/>
      <c r="G21" s="11"/>
      <c r="H21" s="11"/>
      <c r="I21" s="11"/>
      <c r="J21" s="11"/>
      <c r="K21" s="11"/>
      <c r="L21" s="11"/>
      <c r="M21" s="11"/>
      <c r="N21" s="11"/>
      <c r="O21" s="11"/>
      <c r="P21" s="11"/>
      <c r="Q21" s="11"/>
      <c r="R21" s="11"/>
      <c r="S21" s="11"/>
      <c r="T21" s="11"/>
      <c r="U21" s="11"/>
      <c r="V21" s="11"/>
    </row>
    <row r="22" spans="1:22" s="8" customFormat="1" ht="20.100000000000001" customHeight="1">
      <c r="A22" s="17" t="s">
        <v>160</v>
      </c>
      <c r="B22" s="11"/>
      <c r="C22" s="11"/>
      <c r="D22" s="11"/>
      <c r="E22" s="11"/>
      <c r="F22" s="11"/>
      <c r="G22" s="11"/>
      <c r="H22" s="11"/>
      <c r="I22" s="11"/>
      <c r="J22" s="11"/>
      <c r="K22" s="11"/>
      <c r="L22" s="11"/>
      <c r="M22" s="11"/>
      <c r="N22" s="11"/>
      <c r="O22" s="11"/>
      <c r="P22" s="11"/>
      <c r="Q22" s="11"/>
      <c r="R22" s="11"/>
      <c r="S22" s="11"/>
      <c r="T22" s="11"/>
      <c r="U22" s="11"/>
      <c r="V22" s="11"/>
    </row>
    <row r="23" spans="1:22" s="7" customFormat="1" ht="20.25" customHeight="1">
      <c r="A23" s="11" t="s">
        <v>205</v>
      </c>
      <c r="B23" s="11"/>
      <c r="C23" s="11"/>
      <c r="D23" s="11"/>
      <c r="E23" s="11"/>
      <c r="F23" s="11"/>
      <c r="G23" s="11"/>
      <c r="H23" s="11"/>
      <c r="I23" s="11"/>
      <c r="J23" s="11"/>
      <c r="K23" s="11"/>
      <c r="L23" s="11"/>
      <c r="M23" s="11"/>
      <c r="N23" s="11"/>
      <c r="O23" s="11"/>
      <c r="P23" s="11"/>
      <c r="Q23" s="11"/>
      <c r="R23" s="11"/>
      <c r="S23" s="11"/>
      <c r="T23" s="11"/>
      <c r="U23" s="11"/>
    </row>
    <row r="24" spans="1:22" s="7" customFormat="1" ht="20.25" customHeight="1">
      <c r="A24" s="11" t="s">
        <v>250</v>
      </c>
      <c r="B24" s="11"/>
      <c r="C24" s="11"/>
      <c r="D24" s="11"/>
      <c r="E24" s="11"/>
      <c r="F24" s="11"/>
      <c r="G24" s="11"/>
      <c r="H24" s="11"/>
      <c r="I24" s="11"/>
      <c r="J24" s="11"/>
      <c r="K24" s="11"/>
      <c r="L24" s="11"/>
      <c r="M24" s="11"/>
      <c r="N24" s="11"/>
      <c r="O24" s="11"/>
      <c r="P24" s="11"/>
      <c r="Q24" s="12"/>
      <c r="R24" s="11"/>
      <c r="S24" s="11"/>
      <c r="T24" s="11"/>
      <c r="U24" s="11"/>
      <c r="V24" s="11"/>
    </row>
    <row r="25" spans="1:22" ht="20.25" customHeight="1"/>
    <row r="26" spans="1:22" ht="20.25" customHeight="1"/>
    <row r="27" spans="1:22" ht="19.5" customHeight="1"/>
    <row r="28" spans="1:22" ht="19.5" customHeight="1"/>
    <row r="30" spans="1:22" ht="13.2">
      <c r="C30" s="5"/>
      <c r="D30" s="9"/>
    </row>
    <row r="31" spans="1:22" ht="13.2">
      <c r="C31" s="5"/>
      <c r="D31" s="9"/>
    </row>
    <row r="32" spans="1:22" ht="13.2">
      <c r="C32" s="5"/>
      <c r="D32" s="9"/>
    </row>
    <row r="33" spans="3:16" ht="13.2">
      <c r="C33" s="5"/>
      <c r="D33" s="9"/>
    </row>
    <row r="34" spans="3:16" ht="13.2">
      <c r="C34" s="5"/>
      <c r="D34" s="9"/>
    </row>
    <row r="35" spans="3:16" ht="13.2">
      <c r="C35" s="5"/>
      <c r="D35" s="10"/>
    </row>
    <row r="36" spans="3:16" ht="13.2">
      <c r="C36" s="5"/>
      <c r="D36" s="10"/>
    </row>
    <row r="37" spans="3:16" ht="13.2">
      <c r="C37" s="5"/>
      <c r="D37" s="9"/>
    </row>
    <row r="38" spans="3:16" ht="13.2">
      <c r="C38" s="5"/>
      <c r="D38" s="9"/>
    </row>
    <row r="39" spans="3:16" ht="13.2">
      <c r="C39" s="5"/>
      <c r="D39" s="9"/>
    </row>
    <row r="40" spans="3:16" ht="13.2">
      <c r="C40" s="5"/>
      <c r="D40" s="9"/>
    </row>
    <row r="41" spans="3:16" ht="13.2">
      <c r="C41" s="5"/>
      <c r="D41" s="9"/>
    </row>
    <row r="42" spans="3:16" ht="13.2">
      <c r="C42" s="5"/>
      <c r="D42" s="9"/>
    </row>
    <row r="43" spans="3:16" ht="13.2">
      <c r="C43" s="5"/>
      <c r="D43" s="9"/>
    </row>
    <row r="44" spans="3:16" ht="13.2">
      <c r="C44" s="5"/>
      <c r="D44" s="9"/>
      <c r="P44" s="1"/>
    </row>
    <row r="45" spans="3:16" ht="13.2">
      <c r="C45" s="5"/>
      <c r="D45" s="9"/>
      <c r="P45" s="1"/>
    </row>
    <row r="46" spans="3:16" ht="13.2">
      <c r="C46" s="5"/>
      <c r="D46" s="9"/>
      <c r="P46" s="1"/>
    </row>
    <row r="47" spans="3:16" ht="13.2">
      <c r="C47" s="5"/>
      <c r="D47" s="9"/>
      <c r="P47" s="1"/>
    </row>
    <row r="48" spans="3:16" ht="13.2">
      <c r="C48" s="5"/>
      <c r="D48" s="9"/>
      <c r="P48" s="1"/>
    </row>
    <row r="49" spans="3:16" ht="13.2">
      <c r="C49" s="5"/>
      <c r="D49" s="9"/>
      <c r="P49" s="1"/>
    </row>
    <row r="50" spans="3:16" ht="13.2">
      <c r="C50" s="5"/>
      <c r="D50" s="9"/>
      <c r="P50" s="1"/>
    </row>
    <row r="51" spans="3:16" ht="13.2">
      <c r="C51" s="5"/>
      <c r="D51" s="9"/>
      <c r="P51" s="1"/>
    </row>
    <row r="52" spans="3:16" ht="13.2">
      <c r="C52" s="5"/>
      <c r="D52" s="9"/>
      <c r="P52" s="1"/>
    </row>
    <row r="53" spans="3:16" ht="13.2">
      <c r="C53" s="5"/>
      <c r="D53" s="9"/>
      <c r="P53" s="1"/>
    </row>
    <row r="54" spans="3:16" ht="13.2">
      <c r="C54" s="5"/>
      <c r="D54" s="9"/>
      <c r="P54" s="1"/>
    </row>
    <row r="55" spans="3:16" ht="13.2">
      <c r="C55" s="5"/>
      <c r="D55" s="9"/>
      <c r="P55" s="1"/>
    </row>
    <row r="56" spans="3:16" ht="13.2">
      <c r="C56" s="5"/>
      <c r="D56" s="9"/>
      <c r="P56" s="1"/>
    </row>
    <row r="57" spans="3:16" ht="13.2">
      <c r="C57" s="5"/>
      <c r="D57" s="9"/>
      <c r="P57" s="1"/>
    </row>
    <row r="58" spans="3:16" ht="13.2">
      <c r="C58" s="5"/>
      <c r="D58" s="9"/>
      <c r="P58" s="1"/>
    </row>
    <row r="59" spans="3:16" ht="13.2">
      <c r="C59" s="5"/>
      <c r="D59" s="9"/>
      <c r="P59" s="1"/>
    </row>
    <row r="60" spans="3:16" ht="13.2">
      <c r="C60" s="5"/>
      <c r="D60" s="9"/>
      <c r="P60" s="1"/>
    </row>
    <row r="61" spans="3:16" ht="13.2">
      <c r="C61" s="5"/>
      <c r="D61" s="9"/>
      <c r="P61" s="1"/>
    </row>
    <row r="62" spans="3:16" ht="13.2">
      <c r="C62" s="5"/>
      <c r="D62" s="9"/>
      <c r="P62" s="1"/>
    </row>
    <row r="63" spans="3:16" ht="13.2">
      <c r="C63" s="5"/>
      <c r="D63" s="9"/>
      <c r="P63" s="1"/>
    </row>
    <row r="64" spans="3:16" ht="13.2">
      <c r="C64" s="5"/>
      <c r="D64" s="9"/>
      <c r="P64" s="1"/>
    </row>
    <row r="65" spans="3:16" ht="13.2">
      <c r="C65" s="5"/>
      <c r="D65" s="9"/>
      <c r="P65" s="1"/>
    </row>
    <row r="66" spans="3:16" ht="13.2">
      <c r="C66" s="5"/>
      <c r="D66" s="9"/>
      <c r="P66" s="1"/>
    </row>
    <row r="67" spans="3:16" ht="13.2">
      <c r="C67" s="5"/>
      <c r="D67" s="9"/>
      <c r="P67" s="1"/>
    </row>
    <row r="68" spans="3:16" ht="13.2">
      <c r="C68" s="5"/>
      <c r="D68" s="9"/>
      <c r="P68" s="1"/>
    </row>
    <row r="69" spans="3:16" ht="13.2">
      <c r="C69" s="5"/>
      <c r="D69" s="9"/>
      <c r="P69" s="1"/>
    </row>
    <row r="70" spans="3:16" ht="13.2">
      <c r="C70" s="5"/>
      <c r="D70" s="9"/>
      <c r="P70" s="1"/>
    </row>
    <row r="71" spans="3:16" ht="13.2">
      <c r="C71" s="5"/>
      <c r="D71" s="9"/>
      <c r="P71" s="1"/>
    </row>
    <row r="72" spans="3:16" ht="13.2">
      <c r="C72" s="5"/>
      <c r="D72" s="9"/>
      <c r="P72" s="1"/>
    </row>
    <row r="73" spans="3:16" ht="13.2">
      <c r="C73" s="5"/>
      <c r="D73" s="9"/>
      <c r="P73" s="1"/>
    </row>
    <row r="74" spans="3:16" ht="13.2">
      <c r="C74" s="5"/>
      <c r="D74" s="9"/>
      <c r="P74" s="1"/>
    </row>
    <row r="75" spans="3:16" ht="13.2">
      <c r="C75" s="5"/>
      <c r="D75" s="9"/>
      <c r="P75" s="1"/>
    </row>
    <row r="76" spans="3:16" ht="13.2">
      <c r="C76" s="5"/>
      <c r="D76" s="9"/>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L1" zoomScale="80" zoomScaleNormal="100" zoomScaleSheetLayoutView="80" workbookViewId="0">
      <pane ySplit="3" topLeftCell="A4" activePane="bottomLeft" state="frozen"/>
      <selection activeCell="M33" sqref="M33"/>
      <selection pane="bottomLeft" activeCell="W17" sqref="W17"/>
    </sheetView>
  </sheetViews>
  <sheetFormatPr defaultColWidth="4.21875" defaultRowHeight="12"/>
  <cols>
    <col min="1" max="1" width="4.109375" style="4" bestFit="1" customWidth="1"/>
    <col min="2" max="2" width="14.33203125" style="4" customWidth="1"/>
    <col min="3" max="3" width="9.77734375" style="4" customWidth="1"/>
    <col min="4" max="5" width="12.33203125" style="4" customWidth="1"/>
    <col min="6" max="6" width="17.109375" style="4" customWidth="1"/>
    <col min="7" max="9" width="28.33203125" style="4" customWidth="1"/>
    <col min="10" max="10" width="43" style="4" customWidth="1"/>
    <col min="11" max="15" width="12.88671875" style="4" customWidth="1"/>
    <col min="16" max="17" width="16.109375" style="4" customWidth="1"/>
    <col min="18" max="18" width="21.77734375" style="4" customWidth="1"/>
    <col min="19" max="19" width="17" style="4" customWidth="1"/>
    <col min="20" max="22" width="10.6640625" style="4" customWidth="1"/>
    <col min="23" max="23" width="20.21875" style="4" customWidth="1"/>
    <col min="24" max="24" width="11.6640625" style="4" customWidth="1"/>
    <col min="25" max="16384" width="4.21875" style="4"/>
  </cols>
  <sheetData>
    <row r="1" spans="1:24" ht="18">
      <c r="N1" s="3"/>
      <c r="O1" s="2"/>
      <c r="X1" s="34" t="s">
        <v>111</v>
      </c>
    </row>
    <row r="2" spans="1:24" ht="20.100000000000001" customHeight="1">
      <c r="A2" s="75" t="s">
        <v>162</v>
      </c>
      <c r="B2" s="12"/>
      <c r="C2" s="12"/>
      <c r="D2" s="12"/>
      <c r="E2" s="12"/>
      <c r="F2" s="12"/>
      <c r="G2" s="12"/>
      <c r="H2" s="12"/>
      <c r="I2" s="12"/>
      <c r="J2" s="12"/>
      <c r="K2" s="12"/>
      <c r="L2" s="12"/>
      <c r="M2" s="12"/>
      <c r="N2" s="12"/>
      <c r="O2" s="12"/>
      <c r="P2" s="12"/>
      <c r="Q2" s="12"/>
      <c r="R2" s="12"/>
      <c r="S2" s="12"/>
      <c r="T2" s="12"/>
      <c r="U2" s="12"/>
      <c r="V2" s="12"/>
      <c r="W2" s="55"/>
      <c r="X2" s="12"/>
    </row>
    <row r="3" spans="1:24" s="6" customFormat="1" ht="141" customHeight="1">
      <c r="A3" s="36" t="s">
        <v>1</v>
      </c>
      <c r="B3" s="37" t="s">
        <v>2</v>
      </c>
      <c r="C3" s="37" t="s">
        <v>3</v>
      </c>
      <c r="D3" s="79" t="s">
        <v>4</v>
      </c>
      <c r="E3" s="37" t="s">
        <v>5</v>
      </c>
      <c r="F3" s="37" t="s">
        <v>83</v>
      </c>
      <c r="G3" s="80" t="s">
        <v>84</v>
      </c>
      <c r="H3" s="37" t="s">
        <v>6</v>
      </c>
      <c r="I3" s="37" t="s">
        <v>7</v>
      </c>
      <c r="J3" s="37" t="s">
        <v>85</v>
      </c>
      <c r="K3" s="37" t="s">
        <v>86</v>
      </c>
      <c r="L3" s="16" t="s">
        <v>148</v>
      </c>
      <c r="M3" s="80" t="s">
        <v>149</v>
      </c>
      <c r="N3" s="79" t="s">
        <v>150</v>
      </c>
      <c r="O3" s="37" t="s">
        <v>112</v>
      </c>
      <c r="P3" s="84" t="s">
        <v>206</v>
      </c>
      <c r="Q3" s="48" t="s">
        <v>253</v>
      </c>
      <c r="R3" s="38" t="s">
        <v>254</v>
      </c>
      <c r="S3" s="76" t="s">
        <v>91</v>
      </c>
      <c r="T3" s="80" t="s">
        <v>14</v>
      </c>
      <c r="U3" s="80" t="s">
        <v>92</v>
      </c>
      <c r="V3" s="80" t="s">
        <v>179</v>
      </c>
      <c r="W3" s="59" t="s">
        <v>142</v>
      </c>
      <c r="X3" s="37" t="s">
        <v>16</v>
      </c>
    </row>
    <row r="4" spans="1:24" ht="20.25" customHeight="1">
      <c r="A4" s="27">
        <v>1</v>
      </c>
      <c r="B4" s="128"/>
      <c r="C4" s="127"/>
      <c r="D4" s="60" t="e">
        <f>VLOOKUP(C4,都道府県コード等!A2:B48,2)</f>
        <v>#N/A</v>
      </c>
      <c r="E4" s="127"/>
      <c r="F4" s="128"/>
      <c r="G4" s="61"/>
      <c r="H4" s="14"/>
      <c r="I4" s="128"/>
      <c r="J4" s="39"/>
      <c r="K4" s="15"/>
      <c r="L4" s="15"/>
      <c r="M4" s="81"/>
      <c r="N4" s="68">
        <f>ROUNDDOWN(MIN(L4,M4),0)</f>
        <v>0</v>
      </c>
      <c r="O4" s="135"/>
      <c r="P4" s="130"/>
      <c r="Q4" s="14"/>
      <c r="R4" s="40"/>
      <c r="S4" s="77" t="e">
        <f>R4/Q4</f>
        <v>#DIV/0!</v>
      </c>
      <c r="T4" s="134"/>
      <c r="U4" s="61"/>
      <c r="V4" s="61"/>
      <c r="W4" s="73"/>
      <c r="X4" s="40"/>
    </row>
    <row r="5" spans="1:24" ht="20.25" customHeight="1">
      <c r="A5" s="27">
        <v>2</v>
      </c>
      <c r="B5" s="128"/>
      <c r="C5" s="127"/>
      <c r="D5" s="60" t="e">
        <f>VLOOKUP(C5,都道府県コード等!A3:B49,2)</f>
        <v>#N/A</v>
      </c>
      <c r="E5" s="127"/>
      <c r="F5" s="128"/>
      <c r="G5" s="61"/>
      <c r="H5" s="14"/>
      <c r="I5" s="128"/>
      <c r="J5" s="39"/>
      <c r="K5" s="15"/>
      <c r="L5" s="15"/>
      <c r="M5" s="81"/>
      <c r="N5" s="68">
        <f t="shared" ref="N5:N18" si="0">ROUNDDOWN(MIN(L5,M5),0)</f>
        <v>0</v>
      </c>
      <c r="O5" s="135"/>
      <c r="P5" s="128"/>
      <c r="Q5" s="14"/>
      <c r="R5" s="40"/>
      <c r="S5" s="77" t="e">
        <f>R5/Q5</f>
        <v>#DIV/0!</v>
      </c>
      <c r="T5" s="134"/>
      <c r="U5" s="61"/>
      <c r="V5" s="61"/>
      <c r="W5" s="73"/>
      <c r="X5" s="40"/>
    </row>
    <row r="6" spans="1:24" ht="20.25" customHeight="1">
      <c r="A6" s="27">
        <v>3</v>
      </c>
      <c r="B6" s="128"/>
      <c r="C6" s="127"/>
      <c r="D6" s="60" t="e">
        <f>VLOOKUP(C6,都道府県コード等!A4:B50,2)</f>
        <v>#N/A</v>
      </c>
      <c r="E6" s="127"/>
      <c r="F6" s="125"/>
      <c r="G6" s="61"/>
      <c r="H6" s="14"/>
      <c r="I6" s="128"/>
      <c r="J6" s="39"/>
      <c r="K6" s="15"/>
      <c r="L6" s="15"/>
      <c r="M6" s="81"/>
      <c r="N6" s="68">
        <f t="shared" si="0"/>
        <v>0</v>
      </c>
      <c r="O6" s="135"/>
      <c r="P6" s="128"/>
      <c r="Q6" s="14"/>
      <c r="R6" s="40"/>
      <c r="S6" s="77" t="e">
        <f t="shared" ref="S6:S18" si="1">R6/Q6</f>
        <v>#DIV/0!</v>
      </c>
      <c r="T6" s="134"/>
      <c r="U6" s="61"/>
      <c r="V6" s="61"/>
      <c r="W6" s="73"/>
      <c r="X6" s="40"/>
    </row>
    <row r="7" spans="1:24" ht="20.25" customHeight="1">
      <c r="A7" s="27">
        <v>4</v>
      </c>
      <c r="B7" s="128"/>
      <c r="C7" s="127"/>
      <c r="D7" s="60" t="e">
        <f>VLOOKUP(C7,都道府県コード等!A5:B51,2)</f>
        <v>#N/A</v>
      </c>
      <c r="E7" s="127"/>
      <c r="F7" s="128"/>
      <c r="G7" s="61"/>
      <c r="H7" s="14"/>
      <c r="I7" s="128"/>
      <c r="J7" s="39"/>
      <c r="K7" s="15"/>
      <c r="L7" s="15"/>
      <c r="M7" s="81"/>
      <c r="N7" s="68">
        <f t="shared" si="0"/>
        <v>0</v>
      </c>
      <c r="O7" s="135"/>
      <c r="P7" s="128"/>
      <c r="Q7" s="14"/>
      <c r="R7" s="40"/>
      <c r="S7" s="77" t="e">
        <f t="shared" si="1"/>
        <v>#DIV/0!</v>
      </c>
      <c r="T7" s="134"/>
      <c r="U7" s="61"/>
      <c r="V7" s="61"/>
      <c r="W7" s="73"/>
      <c r="X7" s="40"/>
    </row>
    <row r="8" spans="1:24" ht="20.25" customHeight="1">
      <c r="A8" s="27">
        <v>5</v>
      </c>
      <c r="B8" s="128"/>
      <c r="C8" s="127"/>
      <c r="D8" s="60" t="e">
        <f>VLOOKUP(C8,都道府県コード等!A6:B52,2)</f>
        <v>#N/A</v>
      </c>
      <c r="E8" s="127"/>
      <c r="F8" s="128"/>
      <c r="G8" s="61"/>
      <c r="H8" s="14"/>
      <c r="I8" s="128"/>
      <c r="J8" s="39"/>
      <c r="K8" s="15"/>
      <c r="L8" s="15"/>
      <c r="M8" s="81"/>
      <c r="N8" s="68">
        <f t="shared" si="0"/>
        <v>0</v>
      </c>
      <c r="O8" s="135"/>
      <c r="P8" s="128"/>
      <c r="Q8" s="14"/>
      <c r="R8" s="40"/>
      <c r="S8" s="77" t="e">
        <f t="shared" si="1"/>
        <v>#DIV/0!</v>
      </c>
      <c r="T8" s="134"/>
      <c r="U8" s="61"/>
      <c r="V8" s="61"/>
      <c r="W8" s="73"/>
      <c r="X8" s="40"/>
    </row>
    <row r="9" spans="1:24" ht="20.25" customHeight="1">
      <c r="A9" s="27">
        <v>6</v>
      </c>
      <c r="B9" s="128"/>
      <c r="C9" s="127"/>
      <c r="D9" s="60" t="e">
        <f>VLOOKUP(C9,都道府県コード等!A7:B53,2)</f>
        <v>#N/A</v>
      </c>
      <c r="E9" s="127"/>
      <c r="F9" s="128"/>
      <c r="G9" s="61"/>
      <c r="H9" s="14"/>
      <c r="I9" s="128"/>
      <c r="J9" s="39"/>
      <c r="K9" s="15"/>
      <c r="L9" s="15"/>
      <c r="M9" s="81"/>
      <c r="N9" s="68">
        <f t="shared" si="0"/>
        <v>0</v>
      </c>
      <c r="O9" s="135"/>
      <c r="P9" s="128"/>
      <c r="Q9" s="14"/>
      <c r="R9" s="40"/>
      <c r="S9" s="77" t="e">
        <f t="shared" si="1"/>
        <v>#DIV/0!</v>
      </c>
      <c r="T9" s="134"/>
      <c r="U9" s="61"/>
      <c r="V9" s="61"/>
      <c r="W9" s="73"/>
      <c r="X9" s="40"/>
    </row>
    <row r="10" spans="1:24" ht="20.25" customHeight="1">
      <c r="A10" s="27">
        <v>7</v>
      </c>
      <c r="B10" s="128"/>
      <c r="C10" s="127"/>
      <c r="D10" s="60" t="e">
        <f>VLOOKUP(C10,都道府県コード等!A8:B54,2)</f>
        <v>#N/A</v>
      </c>
      <c r="E10" s="127"/>
      <c r="F10" s="128"/>
      <c r="G10" s="61"/>
      <c r="H10" s="14"/>
      <c r="I10" s="128"/>
      <c r="J10" s="39"/>
      <c r="K10" s="15"/>
      <c r="L10" s="15"/>
      <c r="M10" s="81"/>
      <c r="N10" s="68">
        <f t="shared" si="0"/>
        <v>0</v>
      </c>
      <c r="O10" s="135"/>
      <c r="P10" s="128"/>
      <c r="Q10" s="14"/>
      <c r="R10" s="40"/>
      <c r="S10" s="77" t="e">
        <f t="shared" si="1"/>
        <v>#DIV/0!</v>
      </c>
      <c r="T10" s="134"/>
      <c r="U10" s="61"/>
      <c r="V10" s="61"/>
      <c r="W10" s="73"/>
      <c r="X10" s="40"/>
    </row>
    <row r="11" spans="1:24" ht="20.25" customHeight="1">
      <c r="A11" s="27">
        <v>8</v>
      </c>
      <c r="B11" s="128"/>
      <c r="C11" s="127"/>
      <c r="D11" s="60" t="e">
        <f>VLOOKUP(C11,都道府県コード等!A9:B55,2)</f>
        <v>#N/A</v>
      </c>
      <c r="E11" s="127"/>
      <c r="F11" s="128"/>
      <c r="G11" s="61"/>
      <c r="H11" s="14"/>
      <c r="I11" s="128"/>
      <c r="J11" s="39"/>
      <c r="K11" s="15"/>
      <c r="L11" s="15"/>
      <c r="M11" s="81"/>
      <c r="N11" s="68">
        <f t="shared" si="0"/>
        <v>0</v>
      </c>
      <c r="O11" s="135"/>
      <c r="P11" s="128"/>
      <c r="Q11" s="14"/>
      <c r="R11" s="40"/>
      <c r="S11" s="77" t="e">
        <f t="shared" si="1"/>
        <v>#DIV/0!</v>
      </c>
      <c r="T11" s="134"/>
      <c r="U11" s="61"/>
      <c r="V11" s="61"/>
      <c r="W11" s="73"/>
      <c r="X11" s="40"/>
    </row>
    <row r="12" spans="1:24" ht="20.25" customHeight="1">
      <c r="A12" s="27">
        <v>9</v>
      </c>
      <c r="B12" s="128"/>
      <c r="C12" s="127"/>
      <c r="D12" s="60" t="e">
        <f>VLOOKUP(C12,都道府県コード等!A10:B56,2)</f>
        <v>#N/A</v>
      </c>
      <c r="E12" s="127"/>
      <c r="F12" s="128"/>
      <c r="G12" s="61"/>
      <c r="H12" s="14"/>
      <c r="I12" s="128"/>
      <c r="J12" s="39"/>
      <c r="K12" s="15"/>
      <c r="L12" s="15"/>
      <c r="M12" s="81"/>
      <c r="N12" s="68">
        <f t="shared" si="0"/>
        <v>0</v>
      </c>
      <c r="O12" s="135"/>
      <c r="P12" s="128"/>
      <c r="Q12" s="14"/>
      <c r="R12" s="40"/>
      <c r="S12" s="77" t="e">
        <f t="shared" si="1"/>
        <v>#DIV/0!</v>
      </c>
      <c r="T12" s="134"/>
      <c r="U12" s="61"/>
      <c r="V12" s="61"/>
      <c r="W12" s="73"/>
      <c r="X12" s="40"/>
    </row>
    <row r="13" spans="1:24" ht="20.25" customHeight="1">
      <c r="A13" s="27">
        <v>10</v>
      </c>
      <c r="B13" s="128"/>
      <c r="C13" s="127"/>
      <c r="D13" s="60" t="e">
        <f>VLOOKUP(C13,都道府県コード等!A11:B57,2)</f>
        <v>#N/A</v>
      </c>
      <c r="E13" s="127"/>
      <c r="F13" s="128"/>
      <c r="G13" s="61"/>
      <c r="H13" s="14"/>
      <c r="I13" s="128"/>
      <c r="J13" s="39"/>
      <c r="K13" s="15"/>
      <c r="L13" s="15"/>
      <c r="M13" s="81"/>
      <c r="N13" s="68">
        <f t="shared" si="0"/>
        <v>0</v>
      </c>
      <c r="O13" s="135"/>
      <c r="P13" s="128"/>
      <c r="Q13" s="14"/>
      <c r="R13" s="40"/>
      <c r="S13" s="77" t="e">
        <f t="shared" si="1"/>
        <v>#DIV/0!</v>
      </c>
      <c r="T13" s="134"/>
      <c r="U13" s="61"/>
      <c r="V13" s="61"/>
      <c r="W13" s="73"/>
      <c r="X13" s="40"/>
    </row>
    <row r="14" spans="1:24" ht="20.25" customHeight="1">
      <c r="A14" s="27">
        <v>11</v>
      </c>
      <c r="B14" s="128"/>
      <c r="C14" s="127"/>
      <c r="D14" s="60" t="e">
        <f>VLOOKUP(C14,都道府県コード等!A12:B58,2)</f>
        <v>#N/A</v>
      </c>
      <c r="E14" s="127"/>
      <c r="F14" s="128"/>
      <c r="G14" s="61"/>
      <c r="H14" s="14"/>
      <c r="I14" s="128"/>
      <c r="J14" s="39"/>
      <c r="K14" s="15"/>
      <c r="L14" s="15"/>
      <c r="M14" s="81"/>
      <c r="N14" s="68">
        <f t="shared" si="0"/>
        <v>0</v>
      </c>
      <c r="O14" s="135"/>
      <c r="P14" s="128"/>
      <c r="Q14" s="14"/>
      <c r="R14" s="40"/>
      <c r="S14" s="77" t="e">
        <f t="shared" si="1"/>
        <v>#DIV/0!</v>
      </c>
      <c r="T14" s="134"/>
      <c r="U14" s="61"/>
      <c r="V14" s="61"/>
      <c r="W14" s="73"/>
      <c r="X14" s="40"/>
    </row>
    <row r="15" spans="1:24" ht="20.25" customHeight="1">
      <c r="A15" s="27">
        <v>12</v>
      </c>
      <c r="B15" s="128"/>
      <c r="C15" s="127"/>
      <c r="D15" s="60" t="e">
        <f>VLOOKUP(C15,都道府県コード等!A13:B59,2)</f>
        <v>#N/A</v>
      </c>
      <c r="E15" s="127"/>
      <c r="F15" s="128"/>
      <c r="G15" s="61"/>
      <c r="H15" s="14"/>
      <c r="I15" s="128"/>
      <c r="J15" s="39"/>
      <c r="K15" s="15"/>
      <c r="L15" s="15"/>
      <c r="M15" s="81"/>
      <c r="N15" s="68">
        <f t="shared" si="0"/>
        <v>0</v>
      </c>
      <c r="O15" s="135"/>
      <c r="P15" s="128"/>
      <c r="Q15" s="14"/>
      <c r="R15" s="40"/>
      <c r="S15" s="77" t="e">
        <f t="shared" si="1"/>
        <v>#DIV/0!</v>
      </c>
      <c r="T15" s="134"/>
      <c r="U15" s="61"/>
      <c r="V15" s="61"/>
      <c r="W15" s="73"/>
      <c r="X15" s="40"/>
    </row>
    <row r="16" spans="1:24" ht="20.25" customHeight="1">
      <c r="A16" s="27">
        <v>13</v>
      </c>
      <c r="B16" s="128"/>
      <c r="C16" s="127"/>
      <c r="D16" s="60" t="e">
        <f>VLOOKUP(C16,都道府県コード等!A14:B60,2)</f>
        <v>#N/A</v>
      </c>
      <c r="E16" s="127"/>
      <c r="F16" s="128"/>
      <c r="G16" s="61"/>
      <c r="H16" s="14"/>
      <c r="I16" s="128"/>
      <c r="J16" s="39"/>
      <c r="K16" s="15"/>
      <c r="L16" s="15"/>
      <c r="M16" s="81"/>
      <c r="N16" s="68">
        <f t="shared" si="0"/>
        <v>0</v>
      </c>
      <c r="O16" s="135"/>
      <c r="P16" s="128"/>
      <c r="Q16" s="14"/>
      <c r="R16" s="40"/>
      <c r="S16" s="77" t="e">
        <f t="shared" si="1"/>
        <v>#DIV/0!</v>
      </c>
      <c r="T16" s="134"/>
      <c r="U16" s="61"/>
      <c r="V16" s="61"/>
      <c r="W16" s="73"/>
      <c r="X16" s="40"/>
    </row>
    <row r="17" spans="1:24" ht="20.25" customHeight="1">
      <c r="A17" s="27">
        <v>14</v>
      </c>
      <c r="B17" s="128"/>
      <c r="C17" s="127"/>
      <c r="D17" s="60" t="e">
        <f>VLOOKUP(C17,都道府県コード等!A15:B61,2)</f>
        <v>#N/A</v>
      </c>
      <c r="E17" s="127"/>
      <c r="F17" s="128"/>
      <c r="G17" s="61"/>
      <c r="H17" s="14"/>
      <c r="I17" s="128"/>
      <c r="J17" s="39"/>
      <c r="K17" s="15"/>
      <c r="L17" s="15"/>
      <c r="M17" s="81"/>
      <c r="N17" s="68">
        <f t="shared" si="0"/>
        <v>0</v>
      </c>
      <c r="O17" s="135"/>
      <c r="P17" s="128"/>
      <c r="Q17" s="14"/>
      <c r="R17" s="40"/>
      <c r="S17" s="77" t="e">
        <f t="shared" si="1"/>
        <v>#DIV/0!</v>
      </c>
      <c r="T17" s="134"/>
      <c r="U17" s="61"/>
      <c r="V17" s="61"/>
      <c r="W17" s="73"/>
      <c r="X17" s="40"/>
    </row>
    <row r="18" spans="1:24" ht="20.25" customHeight="1">
      <c r="A18" s="27">
        <v>15</v>
      </c>
      <c r="B18" s="128"/>
      <c r="C18" s="127"/>
      <c r="D18" s="60" t="e">
        <f>VLOOKUP(C18,都道府県コード等!A16:B62,2)</f>
        <v>#N/A</v>
      </c>
      <c r="E18" s="127"/>
      <c r="F18" s="128"/>
      <c r="G18" s="61"/>
      <c r="H18" s="14"/>
      <c r="I18" s="128"/>
      <c r="J18" s="39"/>
      <c r="K18" s="15"/>
      <c r="L18" s="15"/>
      <c r="M18" s="81"/>
      <c r="N18" s="68">
        <f t="shared" si="0"/>
        <v>0</v>
      </c>
      <c r="O18" s="135"/>
      <c r="P18" s="128"/>
      <c r="Q18" s="14"/>
      <c r="R18" s="40"/>
      <c r="S18" s="77" t="e">
        <f t="shared" si="1"/>
        <v>#DIV/0!</v>
      </c>
      <c r="T18" s="134"/>
      <c r="U18" s="61"/>
      <c r="V18" s="61"/>
      <c r="W18" s="73"/>
      <c r="X18" s="40"/>
    </row>
    <row r="19" spans="1:24" s="7" customFormat="1" ht="20.25" customHeight="1">
      <c r="A19" s="11" t="s">
        <v>93</v>
      </c>
      <c r="B19" s="11"/>
      <c r="C19" s="11"/>
      <c r="D19" s="11"/>
      <c r="E19" s="11"/>
      <c r="F19" s="11"/>
      <c r="G19" s="11"/>
      <c r="H19" s="11"/>
      <c r="I19" s="11"/>
      <c r="J19" s="11"/>
      <c r="K19" s="11"/>
      <c r="L19" s="11"/>
      <c r="M19" s="11"/>
      <c r="N19" s="11"/>
      <c r="O19" s="11"/>
      <c r="P19" s="11"/>
      <c r="Q19" s="11"/>
      <c r="R19" s="11"/>
      <c r="S19" s="11"/>
      <c r="T19" s="11"/>
      <c r="U19" s="11"/>
      <c r="V19" s="11"/>
      <c r="W19" s="11"/>
      <c r="X19" s="11"/>
    </row>
    <row r="20" spans="1:24" s="7" customFormat="1" ht="20.25" customHeight="1">
      <c r="A20" s="11" t="s">
        <v>23</v>
      </c>
      <c r="B20" s="11"/>
      <c r="C20" s="11"/>
      <c r="D20" s="11"/>
      <c r="E20" s="11"/>
      <c r="F20" s="11"/>
      <c r="G20" s="11"/>
      <c r="H20" s="11"/>
      <c r="I20" s="11"/>
      <c r="J20" s="11"/>
      <c r="K20" s="11"/>
      <c r="L20" s="11"/>
      <c r="M20" s="11"/>
      <c r="N20" s="11"/>
      <c r="O20" s="11"/>
      <c r="P20" s="11"/>
      <c r="Q20" s="11"/>
      <c r="R20" s="11"/>
      <c r="S20" s="11"/>
      <c r="T20" s="11"/>
      <c r="U20" s="11"/>
      <c r="V20" s="11"/>
      <c r="W20" s="11"/>
      <c r="X20" s="11"/>
    </row>
    <row r="21" spans="1:24" s="8" customFormat="1" ht="20.100000000000001" customHeight="1">
      <c r="A21" s="17" t="s">
        <v>94</v>
      </c>
      <c r="B21" s="11"/>
      <c r="C21" s="11"/>
      <c r="D21" s="11"/>
      <c r="E21" s="11"/>
      <c r="F21" s="11"/>
      <c r="G21" s="11"/>
      <c r="H21" s="11"/>
      <c r="I21" s="11"/>
      <c r="J21" s="11"/>
      <c r="K21" s="11"/>
      <c r="L21" s="11"/>
      <c r="M21" s="11"/>
      <c r="N21" s="11"/>
      <c r="O21" s="11"/>
      <c r="P21" s="11"/>
      <c r="Q21" s="11"/>
      <c r="R21" s="11"/>
      <c r="S21" s="11"/>
      <c r="T21" s="11"/>
      <c r="U21" s="11"/>
      <c r="V21" s="11"/>
      <c r="W21" s="11"/>
      <c r="X21" s="11"/>
    </row>
    <row r="22" spans="1:24" s="7" customFormat="1" ht="20.25" customHeight="1">
      <c r="A22" s="11" t="s">
        <v>205</v>
      </c>
      <c r="B22" s="11"/>
      <c r="C22" s="11"/>
      <c r="D22" s="11"/>
      <c r="E22" s="11"/>
      <c r="F22" s="11"/>
      <c r="G22" s="11"/>
      <c r="H22" s="11"/>
      <c r="I22" s="11"/>
      <c r="J22" s="11"/>
      <c r="K22" s="11"/>
      <c r="L22" s="11"/>
      <c r="M22" s="11"/>
      <c r="N22" s="11"/>
      <c r="O22" s="11"/>
      <c r="P22" s="11"/>
      <c r="Q22" s="11"/>
      <c r="R22" s="11"/>
      <c r="S22" s="11"/>
      <c r="T22" s="11"/>
      <c r="U22" s="11"/>
      <c r="V22" s="11"/>
      <c r="W22" s="11"/>
    </row>
    <row r="23" spans="1:24" s="8" customFormat="1" ht="20.100000000000001" customHeight="1">
      <c r="A23" s="11" t="s">
        <v>207</v>
      </c>
      <c r="B23" s="11"/>
      <c r="C23" s="11"/>
      <c r="D23" s="11"/>
      <c r="E23" s="11"/>
      <c r="F23" s="11"/>
      <c r="G23" s="11"/>
      <c r="H23" s="11"/>
      <c r="I23" s="11"/>
      <c r="J23" s="11"/>
      <c r="K23" s="11"/>
      <c r="L23" s="11"/>
      <c r="M23" s="11"/>
      <c r="N23" s="11"/>
      <c r="O23" s="11"/>
      <c r="P23" s="11"/>
      <c r="Q23" s="11"/>
      <c r="R23" s="11"/>
      <c r="S23" s="11"/>
      <c r="T23" s="11"/>
      <c r="U23" s="11"/>
      <c r="V23" s="11"/>
      <c r="W23" s="11"/>
      <c r="X23" s="11"/>
    </row>
    <row r="24" spans="1:24" s="7" customFormat="1" ht="20.25" customHeight="1">
      <c r="A24" s="11" t="s">
        <v>209</v>
      </c>
      <c r="B24" s="11"/>
      <c r="C24" s="11"/>
      <c r="D24" s="11"/>
      <c r="E24" s="11"/>
      <c r="F24" s="11"/>
      <c r="G24" s="11"/>
      <c r="H24" s="11"/>
      <c r="I24" s="11"/>
      <c r="J24" s="11"/>
      <c r="K24" s="11"/>
      <c r="L24" s="11"/>
      <c r="M24" s="11"/>
      <c r="N24" s="11"/>
      <c r="O24" s="11"/>
      <c r="P24" s="11"/>
      <c r="Q24" s="11"/>
      <c r="R24" s="11"/>
      <c r="S24" s="11"/>
      <c r="T24" s="11"/>
      <c r="U24" s="11"/>
      <c r="V24" s="11"/>
      <c r="W24" s="11"/>
      <c r="X24" s="11"/>
    </row>
    <row r="25" spans="1:24" ht="20.25" customHeight="1">
      <c r="A25" s="7"/>
    </row>
    <row r="26" spans="1:24" ht="20.25" customHeight="1"/>
    <row r="27" spans="1:24" ht="19.5" customHeight="1"/>
    <row r="28" spans="1:24" ht="19.5" customHeight="1"/>
    <row r="30" spans="1:24" ht="18">
      <c r="C30" s="19">
        <v>1</v>
      </c>
      <c r="D30" s="20" t="s">
        <v>30</v>
      </c>
      <c r="G30" s="12" t="s">
        <v>96</v>
      </c>
    </row>
    <row r="31" spans="1:24" ht="18">
      <c r="C31" s="19">
        <v>2</v>
      </c>
      <c r="D31" s="20" t="s">
        <v>31</v>
      </c>
      <c r="G31" s="12" t="s">
        <v>97</v>
      </c>
    </row>
    <row r="32" spans="1:24" ht="18">
      <c r="C32" s="19">
        <v>3</v>
      </c>
      <c r="D32" s="20" t="s">
        <v>32</v>
      </c>
      <c r="G32" s="12" t="s">
        <v>98</v>
      </c>
    </row>
    <row r="33" spans="3:17" ht="18">
      <c r="C33" s="19">
        <v>4</v>
      </c>
      <c r="D33" s="20" t="s">
        <v>33</v>
      </c>
      <c r="G33" s="12" t="s">
        <v>99</v>
      </c>
    </row>
    <row r="34" spans="3:17" ht="18">
      <c r="C34" s="19">
        <v>5</v>
      </c>
      <c r="D34" s="20" t="s">
        <v>34</v>
      </c>
      <c r="G34" s="12" t="s">
        <v>100</v>
      </c>
    </row>
    <row r="35" spans="3:17" ht="18">
      <c r="C35" s="19">
        <v>6</v>
      </c>
      <c r="D35" s="22" t="s">
        <v>35</v>
      </c>
      <c r="G35" s="12" t="s">
        <v>101</v>
      </c>
    </row>
    <row r="36" spans="3:17" ht="18">
      <c r="C36" s="19">
        <v>7</v>
      </c>
      <c r="D36" s="22" t="s">
        <v>36</v>
      </c>
      <c r="G36" s="12" t="s">
        <v>102</v>
      </c>
    </row>
    <row r="37" spans="3:17" ht="18">
      <c r="C37" s="19">
        <v>8</v>
      </c>
      <c r="D37" s="20" t="s">
        <v>37</v>
      </c>
      <c r="G37" s="12" t="s">
        <v>103</v>
      </c>
    </row>
    <row r="38" spans="3:17" ht="18">
      <c r="C38" s="19">
        <v>9</v>
      </c>
      <c r="D38" s="20" t="s">
        <v>38</v>
      </c>
      <c r="G38" s="12" t="s">
        <v>104</v>
      </c>
    </row>
    <row r="39" spans="3:17" ht="18">
      <c r="C39" s="19">
        <v>10</v>
      </c>
      <c r="D39" s="20" t="s">
        <v>39</v>
      </c>
      <c r="G39" s="12" t="s">
        <v>105</v>
      </c>
    </row>
    <row r="40" spans="3:17" ht="18">
      <c r="C40" s="19">
        <v>11</v>
      </c>
      <c r="D40" s="20" t="s">
        <v>41</v>
      </c>
      <c r="G40" s="12" t="s">
        <v>106</v>
      </c>
    </row>
    <row r="41" spans="3:17" ht="18">
      <c r="C41" s="19">
        <v>12</v>
      </c>
      <c r="D41" s="20" t="s">
        <v>44</v>
      </c>
      <c r="G41" s="12" t="s">
        <v>107</v>
      </c>
    </row>
    <row r="42" spans="3:17" ht="18">
      <c r="C42" s="19">
        <v>13</v>
      </c>
      <c r="D42" s="20" t="s">
        <v>46</v>
      </c>
      <c r="G42" s="12" t="s">
        <v>108</v>
      </c>
    </row>
    <row r="43" spans="3:17" ht="18">
      <c r="C43" s="19">
        <v>14</v>
      </c>
      <c r="D43" s="20" t="s">
        <v>47</v>
      </c>
      <c r="G43" s="12" t="s">
        <v>55</v>
      </c>
    </row>
    <row r="44" spans="3:17" ht="18">
      <c r="C44" s="19">
        <v>15</v>
      </c>
      <c r="D44" s="20" t="s">
        <v>49</v>
      </c>
      <c r="G44" s="12" t="s">
        <v>109</v>
      </c>
      <c r="P44" s="1"/>
      <c r="Q44" s="1"/>
    </row>
    <row r="45" spans="3:17" ht="18">
      <c r="C45" s="19">
        <v>16</v>
      </c>
      <c r="D45" s="20" t="s">
        <v>50</v>
      </c>
      <c r="G45" s="12" t="s">
        <v>110</v>
      </c>
      <c r="P45" s="1"/>
      <c r="Q45" s="1"/>
    </row>
    <row r="46" spans="3:17" ht="18">
      <c r="C46" s="19">
        <v>17</v>
      </c>
      <c r="D46" s="20" t="s">
        <v>51</v>
      </c>
      <c r="P46" s="1"/>
      <c r="Q46" s="1"/>
    </row>
    <row r="47" spans="3:17" ht="18">
      <c r="C47" s="19">
        <v>18</v>
      </c>
      <c r="D47" s="20" t="s">
        <v>52</v>
      </c>
      <c r="P47" s="1"/>
      <c r="Q47" s="1"/>
    </row>
    <row r="48" spans="3:17" ht="18">
      <c r="C48" s="19">
        <v>19</v>
      </c>
      <c r="D48" s="20" t="s">
        <v>53</v>
      </c>
      <c r="P48" s="1"/>
      <c r="Q48" s="1"/>
    </row>
    <row r="49" spans="3:17" ht="18">
      <c r="C49" s="19">
        <v>20</v>
      </c>
      <c r="D49" s="20" t="s">
        <v>54</v>
      </c>
      <c r="P49" s="1"/>
      <c r="Q49" s="1"/>
    </row>
    <row r="50" spans="3:17" ht="18">
      <c r="C50" s="19">
        <v>21</v>
      </c>
      <c r="D50" s="20" t="s">
        <v>56</v>
      </c>
      <c r="P50" s="1"/>
      <c r="Q50" s="1"/>
    </row>
    <row r="51" spans="3:17" ht="18">
      <c r="C51" s="19">
        <v>22</v>
      </c>
      <c r="D51" s="20" t="s">
        <v>57</v>
      </c>
      <c r="P51" s="1"/>
      <c r="Q51" s="1"/>
    </row>
    <row r="52" spans="3:17" ht="18">
      <c r="C52" s="19">
        <v>23</v>
      </c>
      <c r="D52" s="20" t="s">
        <v>58</v>
      </c>
      <c r="P52" s="1"/>
      <c r="Q52" s="1"/>
    </row>
    <row r="53" spans="3:17" ht="18">
      <c r="C53" s="19">
        <v>24</v>
      </c>
      <c r="D53" s="20" t="s">
        <v>59</v>
      </c>
      <c r="P53" s="1"/>
      <c r="Q53" s="1"/>
    </row>
    <row r="54" spans="3:17" ht="18">
      <c r="C54" s="19">
        <v>25</v>
      </c>
      <c r="D54" s="20" t="s">
        <v>60</v>
      </c>
      <c r="P54" s="1"/>
      <c r="Q54" s="1"/>
    </row>
    <row r="55" spans="3:17" ht="18">
      <c r="C55" s="19">
        <v>26</v>
      </c>
      <c r="D55" s="20" t="s">
        <v>61</v>
      </c>
      <c r="P55" s="1"/>
      <c r="Q55" s="1"/>
    </row>
    <row r="56" spans="3:17" ht="18">
      <c r="C56" s="19">
        <v>27</v>
      </c>
      <c r="D56" s="20" t="s">
        <v>62</v>
      </c>
      <c r="P56" s="1"/>
      <c r="Q56" s="1"/>
    </row>
    <row r="57" spans="3:17" ht="18">
      <c r="C57" s="19">
        <v>28</v>
      </c>
      <c r="D57" s="20" t="s">
        <v>63</v>
      </c>
      <c r="P57" s="1"/>
      <c r="Q57" s="1"/>
    </row>
    <row r="58" spans="3:17" ht="18">
      <c r="C58" s="19">
        <v>29</v>
      </c>
      <c r="D58" s="20" t="s">
        <v>64</v>
      </c>
      <c r="P58" s="1"/>
      <c r="Q58" s="1"/>
    </row>
    <row r="59" spans="3:17" ht="18">
      <c r="C59" s="19">
        <v>30</v>
      </c>
      <c r="D59" s="20" t="s">
        <v>65</v>
      </c>
      <c r="P59" s="1"/>
      <c r="Q59" s="1"/>
    </row>
    <row r="60" spans="3:17" ht="18">
      <c r="C60" s="19">
        <v>31</v>
      </c>
      <c r="D60" s="20" t="s">
        <v>66</v>
      </c>
      <c r="P60" s="1"/>
      <c r="Q60" s="1"/>
    </row>
    <row r="61" spans="3:17" ht="18">
      <c r="C61" s="19">
        <v>32</v>
      </c>
      <c r="D61" s="20" t="s">
        <v>67</v>
      </c>
      <c r="P61" s="1"/>
      <c r="Q61" s="1"/>
    </row>
    <row r="62" spans="3:17" ht="18">
      <c r="C62" s="19">
        <v>33</v>
      </c>
      <c r="D62" s="20" t="s">
        <v>68</v>
      </c>
      <c r="P62" s="1"/>
      <c r="Q62" s="1"/>
    </row>
    <row r="63" spans="3:17" ht="18">
      <c r="C63" s="19">
        <v>34</v>
      </c>
      <c r="D63" s="20" t="s">
        <v>69</v>
      </c>
      <c r="P63" s="1"/>
      <c r="Q63" s="1"/>
    </row>
    <row r="64" spans="3:17" ht="18">
      <c r="C64" s="19">
        <v>35</v>
      </c>
      <c r="D64" s="20" t="s">
        <v>70</v>
      </c>
      <c r="P64" s="1"/>
      <c r="Q64" s="1"/>
    </row>
    <row r="65" spans="3:17" ht="18">
      <c r="C65" s="19">
        <v>36</v>
      </c>
      <c r="D65" s="20" t="s">
        <v>71</v>
      </c>
      <c r="P65" s="1"/>
      <c r="Q65" s="1"/>
    </row>
    <row r="66" spans="3:17" ht="18">
      <c r="C66" s="19">
        <v>37</v>
      </c>
      <c r="D66" s="20" t="s">
        <v>72</v>
      </c>
      <c r="P66" s="1"/>
      <c r="Q66" s="1"/>
    </row>
    <row r="67" spans="3:17" ht="18">
      <c r="C67" s="19">
        <v>38</v>
      </c>
      <c r="D67" s="20" t="s">
        <v>73</v>
      </c>
      <c r="P67" s="1"/>
      <c r="Q67" s="1"/>
    </row>
    <row r="68" spans="3:17" ht="18">
      <c r="C68" s="19">
        <v>39</v>
      </c>
      <c r="D68" s="20" t="s">
        <v>74</v>
      </c>
      <c r="P68" s="1"/>
      <c r="Q68" s="1"/>
    </row>
    <row r="69" spans="3:17" ht="18">
      <c r="C69" s="19">
        <v>40</v>
      </c>
      <c r="D69" s="20" t="s">
        <v>75</v>
      </c>
      <c r="P69" s="1"/>
      <c r="Q69" s="1"/>
    </row>
    <row r="70" spans="3:17" ht="18">
      <c r="C70" s="19">
        <v>41</v>
      </c>
      <c r="D70" s="20" t="s">
        <v>76</v>
      </c>
      <c r="P70" s="1"/>
      <c r="Q70" s="1"/>
    </row>
    <row r="71" spans="3:17" ht="18">
      <c r="C71" s="19">
        <v>42</v>
      </c>
      <c r="D71" s="20" t="s">
        <v>77</v>
      </c>
      <c r="P71" s="1"/>
      <c r="Q71" s="1"/>
    </row>
    <row r="72" spans="3:17" ht="18">
      <c r="C72" s="19">
        <v>43</v>
      </c>
      <c r="D72" s="20" t="s">
        <v>78</v>
      </c>
      <c r="P72" s="1"/>
      <c r="Q72" s="1"/>
    </row>
    <row r="73" spans="3:17" ht="18">
      <c r="C73" s="19">
        <v>44</v>
      </c>
      <c r="D73" s="20" t="s">
        <v>79</v>
      </c>
      <c r="P73" s="1"/>
      <c r="Q73" s="1"/>
    </row>
    <row r="74" spans="3:17" ht="18">
      <c r="C74" s="19">
        <v>45</v>
      </c>
      <c r="D74" s="20" t="s">
        <v>80</v>
      </c>
      <c r="P74" s="1"/>
      <c r="Q74" s="1"/>
    </row>
    <row r="75" spans="3:17" ht="18">
      <c r="C75" s="19">
        <v>46</v>
      </c>
      <c r="D75" s="20" t="s">
        <v>81</v>
      </c>
      <c r="P75" s="1"/>
      <c r="Q75" s="1"/>
    </row>
    <row r="76" spans="3:17" ht="18">
      <c r="C76" s="19">
        <v>47</v>
      </c>
      <c r="D76" s="20"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50"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U1" zoomScale="80" zoomScaleNormal="100" zoomScaleSheetLayoutView="80" workbookViewId="0">
      <pane ySplit="3" topLeftCell="A4" activePane="bottomLeft" state="frozen"/>
      <selection activeCell="M35" sqref="M35"/>
      <selection pane="bottomLeft" activeCell="AI16" sqref="AI16"/>
    </sheetView>
  </sheetViews>
  <sheetFormatPr defaultColWidth="4.21875" defaultRowHeight="16.2"/>
  <cols>
    <col min="1" max="1" width="6.6640625" style="12" customWidth="1"/>
    <col min="2" max="2" width="17" style="12" customWidth="1"/>
    <col min="3" max="3" width="9.77734375" style="12" customWidth="1"/>
    <col min="4" max="5" width="12.33203125" style="12" customWidth="1"/>
    <col min="6" max="6" width="17" style="12" customWidth="1"/>
    <col min="7" max="7" width="28.33203125" style="12" customWidth="1"/>
    <col min="8" max="8" width="28.6640625" style="12" customWidth="1"/>
    <col min="9" max="9" width="35.6640625" style="12" customWidth="1"/>
    <col min="10" max="10" width="25.6640625" style="12" customWidth="1"/>
    <col min="11" max="11" width="41.21875" style="12" customWidth="1"/>
    <col min="12" max="18" width="16" style="12" customWidth="1"/>
    <col min="19" max="20" width="16.88671875" style="12" customWidth="1"/>
    <col min="21" max="23" width="20" style="12" customWidth="1"/>
    <col min="24" max="24" width="15.77734375" style="12" customWidth="1"/>
    <col min="25" max="26" width="16.88671875" style="12" customWidth="1"/>
    <col min="27" max="27" width="16" style="12" customWidth="1"/>
    <col min="28" max="28" width="16.88671875" style="12" customWidth="1"/>
    <col min="29" max="34" width="15.109375" style="12" customWidth="1"/>
    <col min="35" max="35" width="20.33203125" style="12" customWidth="1"/>
    <col min="36" max="36" width="17.6640625" style="12" customWidth="1"/>
    <col min="37" max="16384" width="4.21875" style="12"/>
  </cols>
  <sheetData>
    <row r="1" spans="1:36" ht="28.8">
      <c r="P1" s="18"/>
      <c r="AJ1" s="93" t="s">
        <v>203</v>
      </c>
    </row>
    <row r="2" spans="1:36" s="13" customFormat="1" ht="36" customHeight="1">
      <c r="A2" s="75" t="s">
        <v>190</v>
      </c>
      <c r="O2" s="18"/>
      <c r="P2" s="18"/>
      <c r="AJ2" s="34"/>
    </row>
    <row r="3" spans="1:36" s="13" customFormat="1" ht="120.75" customHeight="1">
      <c r="A3" s="36" t="s">
        <v>1</v>
      </c>
      <c r="B3" s="37" t="s">
        <v>2</v>
      </c>
      <c r="C3" s="37" t="s">
        <v>3</v>
      </c>
      <c r="D3" s="87" t="s">
        <v>4</v>
      </c>
      <c r="E3" s="37" t="s">
        <v>5</v>
      </c>
      <c r="F3" s="37" t="s">
        <v>83</v>
      </c>
      <c r="G3" s="88" t="s">
        <v>84</v>
      </c>
      <c r="H3" s="37" t="s">
        <v>6</v>
      </c>
      <c r="I3" s="37" t="s">
        <v>7</v>
      </c>
      <c r="J3" s="89" t="s">
        <v>113</v>
      </c>
      <c r="K3" s="37" t="s">
        <v>114</v>
      </c>
      <c r="L3" s="37" t="s">
        <v>86</v>
      </c>
      <c r="M3" s="37" t="s">
        <v>87</v>
      </c>
      <c r="N3" s="89" t="s">
        <v>88</v>
      </c>
      <c r="O3" s="90" t="s">
        <v>89</v>
      </c>
      <c r="P3" s="91" t="s">
        <v>163</v>
      </c>
      <c r="Q3" s="84" t="s">
        <v>206</v>
      </c>
      <c r="R3" s="92" t="s">
        <v>115</v>
      </c>
      <c r="S3" s="92" t="s">
        <v>191</v>
      </c>
      <c r="T3" s="89" t="s">
        <v>192</v>
      </c>
      <c r="U3" s="89" t="s">
        <v>193</v>
      </c>
      <c r="V3" s="89" t="s">
        <v>194</v>
      </c>
      <c r="W3" s="92" t="s">
        <v>195</v>
      </c>
      <c r="X3" s="92" t="s">
        <v>196</v>
      </c>
      <c r="Y3" s="92" t="s">
        <v>197</v>
      </c>
      <c r="Z3" s="92" t="s">
        <v>198</v>
      </c>
      <c r="AA3" s="92" t="s">
        <v>199</v>
      </c>
      <c r="AB3" s="92" t="s">
        <v>200</v>
      </c>
      <c r="AC3" s="92" t="s">
        <v>246</v>
      </c>
      <c r="AD3" s="48" t="s">
        <v>255</v>
      </c>
      <c r="AE3" s="16" t="s">
        <v>146</v>
      </c>
      <c r="AF3" s="80" t="s">
        <v>14</v>
      </c>
      <c r="AG3" s="80" t="s">
        <v>92</v>
      </c>
      <c r="AH3" s="80" t="s">
        <v>179</v>
      </c>
      <c r="AI3" s="59" t="s">
        <v>142</v>
      </c>
      <c r="AJ3" s="37" t="s">
        <v>16</v>
      </c>
    </row>
    <row r="4" spans="1:36" ht="23.25" customHeight="1">
      <c r="A4" s="27">
        <v>1</v>
      </c>
      <c r="B4" s="128"/>
      <c r="C4" s="127"/>
      <c r="D4" s="60" t="e">
        <f>VLOOKUP(C4,都道府県コード等!A4:B50,2)</f>
        <v>#N/A</v>
      </c>
      <c r="E4" s="127"/>
      <c r="F4" s="128"/>
      <c r="G4" s="61"/>
      <c r="H4" s="14"/>
      <c r="I4" s="128"/>
      <c r="J4" s="86"/>
      <c r="K4" s="39"/>
      <c r="L4" s="15"/>
      <c r="M4" s="15"/>
      <c r="N4" s="81"/>
      <c r="O4" s="68">
        <f>ROUNDDOWN(MIN(M4,N4),0)</f>
        <v>0</v>
      </c>
      <c r="P4" s="136"/>
      <c r="Q4" s="130"/>
      <c r="R4" s="80"/>
      <c r="S4" s="80"/>
      <c r="T4" s="80"/>
      <c r="U4" s="80"/>
      <c r="V4" s="80"/>
      <c r="W4" s="80"/>
      <c r="X4" s="80"/>
      <c r="Y4" s="80"/>
      <c r="Z4" s="80"/>
      <c r="AA4" s="80"/>
      <c r="AB4" s="80"/>
      <c r="AC4" s="80"/>
      <c r="AD4" s="49"/>
      <c r="AE4" s="28"/>
      <c r="AF4" s="134"/>
      <c r="AG4" s="61"/>
      <c r="AH4" s="61"/>
      <c r="AI4" s="73"/>
      <c r="AJ4" s="40"/>
    </row>
    <row r="5" spans="1:36" ht="23.25" customHeight="1">
      <c r="A5" s="27">
        <v>2</v>
      </c>
      <c r="B5" s="128"/>
      <c r="C5" s="127"/>
      <c r="D5" s="60" t="e">
        <f>VLOOKUP(C5,都道府県コード等!A5:B51,2)</f>
        <v>#N/A</v>
      </c>
      <c r="E5" s="127"/>
      <c r="F5" s="128"/>
      <c r="G5" s="61"/>
      <c r="H5" s="14"/>
      <c r="I5" s="128"/>
      <c r="J5" s="86"/>
      <c r="K5" s="39"/>
      <c r="L5" s="15"/>
      <c r="M5" s="15"/>
      <c r="N5" s="81"/>
      <c r="O5" s="68">
        <f t="shared" ref="O5:O18" si="0">ROUNDDOWN(MIN(M5,N5),0)</f>
        <v>0</v>
      </c>
      <c r="P5" s="136"/>
      <c r="Q5" s="133"/>
      <c r="R5" s="80"/>
      <c r="S5" s="80"/>
      <c r="T5" s="80"/>
      <c r="U5" s="80"/>
      <c r="V5" s="80"/>
      <c r="W5" s="80"/>
      <c r="X5" s="80"/>
      <c r="Y5" s="80"/>
      <c r="Z5" s="80"/>
      <c r="AA5" s="80"/>
      <c r="AB5" s="80"/>
      <c r="AC5" s="80"/>
      <c r="AD5" s="28"/>
      <c r="AE5" s="28"/>
      <c r="AF5" s="134"/>
      <c r="AG5" s="61"/>
      <c r="AH5" s="61"/>
      <c r="AI5" s="73"/>
      <c r="AJ5" s="40"/>
    </row>
    <row r="6" spans="1:36" ht="23.25" customHeight="1">
      <c r="A6" s="27">
        <v>3</v>
      </c>
      <c r="B6" s="128"/>
      <c r="C6" s="127"/>
      <c r="D6" s="60" t="e">
        <f>VLOOKUP(C6,都道府県コード等!A6:B52,2)</f>
        <v>#N/A</v>
      </c>
      <c r="E6" s="127"/>
      <c r="F6" s="128"/>
      <c r="G6" s="61"/>
      <c r="H6" s="14"/>
      <c r="I6" s="128"/>
      <c r="J6" s="86"/>
      <c r="K6" s="39"/>
      <c r="L6" s="15"/>
      <c r="M6" s="15"/>
      <c r="N6" s="81"/>
      <c r="O6" s="68">
        <f t="shared" si="0"/>
        <v>0</v>
      </c>
      <c r="P6" s="136"/>
      <c r="Q6" s="133"/>
      <c r="R6" s="80"/>
      <c r="S6" s="80"/>
      <c r="T6" s="80"/>
      <c r="U6" s="80"/>
      <c r="V6" s="80"/>
      <c r="W6" s="80"/>
      <c r="X6" s="80"/>
      <c r="Y6" s="80"/>
      <c r="Z6" s="80"/>
      <c r="AA6" s="80"/>
      <c r="AB6" s="80"/>
      <c r="AC6" s="80"/>
      <c r="AD6" s="28"/>
      <c r="AE6" s="28"/>
      <c r="AF6" s="134"/>
      <c r="AG6" s="61"/>
      <c r="AH6" s="61"/>
      <c r="AI6" s="73"/>
      <c r="AJ6" s="40"/>
    </row>
    <row r="7" spans="1:36" ht="23.25" customHeight="1">
      <c r="A7" s="27">
        <v>4</v>
      </c>
      <c r="B7" s="128"/>
      <c r="C7" s="127"/>
      <c r="D7" s="60" t="e">
        <f>VLOOKUP(C7,都道府県コード等!A7:B53,2)</f>
        <v>#N/A</v>
      </c>
      <c r="E7" s="127"/>
      <c r="F7" s="128"/>
      <c r="G7" s="61"/>
      <c r="H7" s="14"/>
      <c r="I7" s="128"/>
      <c r="J7" s="86"/>
      <c r="K7" s="39"/>
      <c r="L7" s="15"/>
      <c r="M7" s="15"/>
      <c r="N7" s="81"/>
      <c r="O7" s="68">
        <f t="shared" si="0"/>
        <v>0</v>
      </c>
      <c r="P7" s="136"/>
      <c r="Q7" s="133"/>
      <c r="R7" s="80"/>
      <c r="S7" s="80"/>
      <c r="T7" s="80"/>
      <c r="U7" s="80"/>
      <c r="V7" s="80"/>
      <c r="W7" s="80"/>
      <c r="X7" s="80"/>
      <c r="Y7" s="80"/>
      <c r="Z7" s="80"/>
      <c r="AA7" s="80"/>
      <c r="AB7" s="80"/>
      <c r="AC7" s="80"/>
      <c r="AD7" s="28"/>
      <c r="AE7" s="28"/>
      <c r="AF7" s="134"/>
      <c r="AG7" s="61"/>
      <c r="AH7" s="61"/>
      <c r="AI7" s="73"/>
      <c r="AJ7" s="40"/>
    </row>
    <row r="8" spans="1:36" ht="23.25" customHeight="1">
      <c r="A8" s="27">
        <v>5</v>
      </c>
      <c r="B8" s="128"/>
      <c r="C8" s="127"/>
      <c r="D8" s="60" t="e">
        <f>VLOOKUP(C8,都道府県コード等!A8:B54,2)</f>
        <v>#N/A</v>
      </c>
      <c r="E8" s="127"/>
      <c r="F8" s="128"/>
      <c r="G8" s="61"/>
      <c r="H8" s="14"/>
      <c r="I8" s="128"/>
      <c r="J8" s="86"/>
      <c r="K8" s="39"/>
      <c r="L8" s="15"/>
      <c r="M8" s="15"/>
      <c r="N8" s="81"/>
      <c r="O8" s="68">
        <f t="shared" si="0"/>
        <v>0</v>
      </c>
      <c r="P8" s="136"/>
      <c r="Q8" s="133"/>
      <c r="R8" s="80"/>
      <c r="S8" s="80"/>
      <c r="T8" s="80"/>
      <c r="U8" s="80"/>
      <c r="V8" s="80"/>
      <c r="W8" s="80"/>
      <c r="X8" s="80"/>
      <c r="Y8" s="80"/>
      <c r="Z8" s="80"/>
      <c r="AA8" s="80"/>
      <c r="AB8" s="80"/>
      <c r="AC8" s="80"/>
      <c r="AD8" s="28"/>
      <c r="AE8" s="28"/>
      <c r="AF8" s="134"/>
      <c r="AG8" s="61"/>
      <c r="AH8" s="61"/>
      <c r="AI8" s="73"/>
      <c r="AJ8" s="40"/>
    </row>
    <row r="9" spans="1:36" ht="23.25" customHeight="1">
      <c r="A9" s="27">
        <v>6</v>
      </c>
      <c r="B9" s="128"/>
      <c r="C9" s="127"/>
      <c r="D9" s="60" t="e">
        <f>VLOOKUP(C9,都道府県コード等!A9:B55,2)</f>
        <v>#N/A</v>
      </c>
      <c r="E9" s="127"/>
      <c r="F9" s="128"/>
      <c r="G9" s="61"/>
      <c r="H9" s="14"/>
      <c r="I9" s="128"/>
      <c r="J9" s="86"/>
      <c r="K9" s="39"/>
      <c r="L9" s="15"/>
      <c r="M9" s="15"/>
      <c r="N9" s="81"/>
      <c r="O9" s="68">
        <f t="shared" si="0"/>
        <v>0</v>
      </c>
      <c r="P9" s="136"/>
      <c r="Q9" s="133"/>
      <c r="R9" s="80"/>
      <c r="S9" s="80"/>
      <c r="T9" s="80"/>
      <c r="U9" s="80"/>
      <c r="V9" s="80"/>
      <c r="W9" s="80"/>
      <c r="X9" s="80"/>
      <c r="Y9" s="80"/>
      <c r="Z9" s="80"/>
      <c r="AA9" s="80"/>
      <c r="AB9" s="80"/>
      <c r="AC9" s="80"/>
      <c r="AD9" s="28"/>
      <c r="AE9" s="28"/>
      <c r="AF9" s="134"/>
      <c r="AG9" s="61"/>
      <c r="AH9" s="61"/>
      <c r="AI9" s="73"/>
      <c r="AJ9" s="40"/>
    </row>
    <row r="10" spans="1:36" ht="23.25" customHeight="1">
      <c r="A10" s="27">
        <v>7</v>
      </c>
      <c r="B10" s="128"/>
      <c r="C10" s="127"/>
      <c r="D10" s="60" t="e">
        <f>VLOOKUP(C10,都道府県コード等!A10:B56,2)</f>
        <v>#N/A</v>
      </c>
      <c r="E10" s="127"/>
      <c r="F10" s="128"/>
      <c r="G10" s="61"/>
      <c r="H10" s="14"/>
      <c r="I10" s="128"/>
      <c r="J10" s="86"/>
      <c r="K10" s="39"/>
      <c r="L10" s="15"/>
      <c r="M10" s="15"/>
      <c r="N10" s="81"/>
      <c r="O10" s="68">
        <f t="shared" si="0"/>
        <v>0</v>
      </c>
      <c r="P10" s="136"/>
      <c r="Q10" s="133"/>
      <c r="R10" s="80"/>
      <c r="S10" s="80"/>
      <c r="T10" s="80"/>
      <c r="U10" s="80"/>
      <c r="V10" s="80"/>
      <c r="W10" s="80"/>
      <c r="X10" s="80"/>
      <c r="Y10" s="80"/>
      <c r="Z10" s="80"/>
      <c r="AA10" s="80"/>
      <c r="AB10" s="80"/>
      <c r="AC10" s="80"/>
      <c r="AD10" s="28"/>
      <c r="AE10" s="28"/>
      <c r="AF10" s="134"/>
      <c r="AG10" s="61"/>
      <c r="AH10" s="61"/>
      <c r="AI10" s="73"/>
      <c r="AJ10" s="40"/>
    </row>
    <row r="11" spans="1:36" ht="23.25" customHeight="1">
      <c r="A11" s="27">
        <v>8</v>
      </c>
      <c r="B11" s="128"/>
      <c r="C11" s="127"/>
      <c r="D11" s="60" t="e">
        <f>VLOOKUP(C11,都道府県コード等!A11:B57,2)</f>
        <v>#N/A</v>
      </c>
      <c r="E11" s="127"/>
      <c r="F11" s="128"/>
      <c r="G11" s="61"/>
      <c r="H11" s="14"/>
      <c r="I11" s="128"/>
      <c r="J11" s="86"/>
      <c r="K11" s="39"/>
      <c r="L11" s="15"/>
      <c r="M11" s="15"/>
      <c r="N11" s="81"/>
      <c r="O11" s="68">
        <f t="shared" si="0"/>
        <v>0</v>
      </c>
      <c r="P11" s="136"/>
      <c r="Q11" s="133"/>
      <c r="R11" s="80"/>
      <c r="S11" s="80"/>
      <c r="T11" s="80"/>
      <c r="U11" s="80"/>
      <c r="V11" s="80"/>
      <c r="W11" s="80"/>
      <c r="X11" s="80"/>
      <c r="Y11" s="80"/>
      <c r="Z11" s="80"/>
      <c r="AA11" s="80"/>
      <c r="AB11" s="80"/>
      <c r="AC11" s="80"/>
      <c r="AD11" s="28"/>
      <c r="AE11" s="28"/>
      <c r="AF11" s="134"/>
      <c r="AG11" s="61"/>
      <c r="AH11" s="61"/>
      <c r="AI11" s="73"/>
      <c r="AJ11" s="40"/>
    </row>
    <row r="12" spans="1:36" ht="23.25" customHeight="1">
      <c r="A12" s="27">
        <v>9</v>
      </c>
      <c r="B12" s="128"/>
      <c r="C12" s="127"/>
      <c r="D12" s="60" t="e">
        <f>VLOOKUP(C12,都道府県コード等!A12:B58,2)</f>
        <v>#N/A</v>
      </c>
      <c r="E12" s="127"/>
      <c r="F12" s="128"/>
      <c r="G12" s="61"/>
      <c r="H12" s="14"/>
      <c r="I12" s="128"/>
      <c r="J12" s="86"/>
      <c r="K12" s="39"/>
      <c r="L12" s="15"/>
      <c r="M12" s="15"/>
      <c r="N12" s="81"/>
      <c r="O12" s="68">
        <f t="shared" si="0"/>
        <v>0</v>
      </c>
      <c r="P12" s="136"/>
      <c r="Q12" s="133"/>
      <c r="R12" s="80"/>
      <c r="S12" s="80"/>
      <c r="T12" s="80"/>
      <c r="U12" s="80"/>
      <c r="V12" s="80"/>
      <c r="W12" s="80"/>
      <c r="X12" s="80"/>
      <c r="Y12" s="80"/>
      <c r="Z12" s="80"/>
      <c r="AA12" s="80"/>
      <c r="AB12" s="80"/>
      <c r="AC12" s="80"/>
      <c r="AD12" s="28"/>
      <c r="AE12" s="28"/>
      <c r="AF12" s="134"/>
      <c r="AG12" s="61"/>
      <c r="AH12" s="61"/>
      <c r="AI12" s="73"/>
      <c r="AJ12" s="40"/>
    </row>
    <row r="13" spans="1:36" ht="23.25" customHeight="1">
      <c r="A13" s="27">
        <v>10</v>
      </c>
      <c r="B13" s="128"/>
      <c r="C13" s="127"/>
      <c r="D13" s="60" t="e">
        <f>VLOOKUP(C13,都道府県コード等!A13:B59,2)</f>
        <v>#N/A</v>
      </c>
      <c r="E13" s="127"/>
      <c r="F13" s="128"/>
      <c r="G13" s="61"/>
      <c r="H13" s="14"/>
      <c r="I13" s="128"/>
      <c r="J13" s="86"/>
      <c r="K13" s="39"/>
      <c r="L13" s="15"/>
      <c r="M13" s="15"/>
      <c r="N13" s="81"/>
      <c r="O13" s="68">
        <f t="shared" si="0"/>
        <v>0</v>
      </c>
      <c r="P13" s="136"/>
      <c r="Q13" s="133"/>
      <c r="R13" s="80"/>
      <c r="S13" s="80"/>
      <c r="T13" s="80"/>
      <c r="U13" s="80"/>
      <c r="V13" s="80"/>
      <c r="W13" s="80"/>
      <c r="X13" s="80"/>
      <c r="Y13" s="80"/>
      <c r="Z13" s="80"/>
      <c r="AA13" s="80"/>
      <c r="AB13" s="80"/>
      <c r="AC13" s="80"/>
      <c r="AD13" s="28"/>
      <c r="AE13" s="28"/>
      <c r="AF13" s="134"/>
      <c r="AG13" s="61"/>
      <c r="AH13" s="61"/>
      <c r="AI13" s="73"/>
      <c r="AJ13" s="40"/>
    </row>
    <row r="14" spans="1:36" ht="23.25" customHeight="1">
      <c r="A14" s="27">
        <v>11</v>
      </c>
      <c r="B14" s="128"/>
      <c r="C14" s="127"/>
      <c r="D14" s="60" t="e">
        <f>VLOOKUP(C14,都道府県コード等!A14:B60,2)</f>
        <v>#N/A</v>
      </c>
      <c r="E14" s="127"/>
      <c r="F14" s="128"/>
      <c r="G14" s="61"/>
      <c r="H14" s="14"/>
      <c r="I14" s="128"/>
      <c r="J14" s="86"/>
      <c r="K14" s="39"/>
      <c r="L14" s="15"/>
      <c r="M14" s="15"/>
      <c r="N14" s="81"/>
      <c r="O14" s="68">
        <f t="shared" si="0"/>
        <v>0</v>
      </c>
      <c r="P14" s="136"/>
      <c r="Q14" s="133"/>
      <c r="R14" s="80"/>
      <c r="S14" s="80"/>
      <c r="T14" s="80"/>
      <c r="U14" s="80"/>
      <c r="V14" s="80"/>
      <c r="W14" s="80"/>
      <c r="X14" s="80"/>
      <c r="Y14" s="80"/>
      <c r="Z14" s="80"/>
      <c r="AA14" s="80"/>
      <c r="AB14" s="80"/>
      <c r="AC14" s="80"/>
      <c r="AD14" s="28"/>
      <c r="AE14" s="28"/>
      <c r="AF14" s="134"/>
      <c r="AG14" s="61"/>
      <c r="AH14" s="61"/>
      <c r="AI14" s="73"/>
      <c r="AJ14" s="40"/>
    </row>
    <row r="15" spans="1:36" ht="23.25" customHeight="1">
      <c r="A15" s="27">
        <v>12</v>
      </c>
      <c r="B15" s="128"/>
      <c r="C15" s="127"/>
      <c r="D15" s="60" t="e">
        <f>VLOOKUP(C15,都道府県コード等!A15:B61,2)</f>
        <v>#N/A</v>
      </c>
      <c r="E15" s="127"/>
      <c r="F15" s="128"/>
      <c r="G15" s="61"/>
      <c r="H15" s="14"/>
      <c r="I15" s="128"/>
      <c r="J15" s="86"/>
      <c r="K15" s="39"/>
      <c r="L15" s="15"/>
      <c r="M15" s="15"/>
      <c r="N15" s="81"/>
      <c r="O15" s="68">
        <f t="shared" si="0"/>
        <v>0</v>
      </c>
      <c r="P15" s="136"/>
      <c r="Q15" s="133"/>
      <c r="R15" s="80"/>
      <c r="S15" s="80"/>
      <c r="T15" s="80"/>
      <c r="U15" s="80"/>
      <c r="V15" s="80"/>
      <c r="W15" s="80"/>
      <c r="X15" s="80"/>
      <c r="Y15" s="80"/>
      <c r="Z15" s="80"/>
      <c r="AA15" s="80"/>
      <c r="AB15" s="80"/>
      <c r="AC15" s="80"/>
      <c r="AD15" s="28"/>
      <c r="AE15" s="28"/>
      <c r="AF15" s="134"/>
      <c r="AG15" s="61"/>
      <c r="AH15" s="61"/>
      <c r="AI15" s="73"/>
      <c r="AJ15" s="40"/>
    </row>
    <row r="16" spans="1:36" ht="23.25" customHeight="1">
      <c r="A16" s="27">
        <v>13</v>
      </c>
      <c r="B16" s="128"/>
      <c r="C16" s="127"/>
      <c r="D16" s="60" t="e">
        <f>VLOOKUP(C16,都道府県コード等!A16:B62,2)</f>
        <v>#N/A</v>
      </c>
      <c r="E16" s="127"/>
      <c r="F16" s="128"/>
      <c r="G16" s="61"/>
      <c r="H16" s="14"/>
      <c r="I16" s="128"/>
      <c r="J16" s="86"/>
      <c r="K16" s="39"/>
      <c r="L16" s="15"/>
      <c r="M16" s="15"/>
      <c r="N16" s="81"/>
      <c r="O16" s="68">
        <f t="shared" si="0"/>
        <v>0</v>
      </c>
      <c r="P16" s="136"/>
      <c r="Q16" s="133"/>
      <c r="R16" s="80"/>
      <c r="S16" s="80"/>
      <c r="T16" s="80"/>
      <c r="U16" s="80"/>
      <c r="V16" s="80"/>
      <c r="W16" s="80"/>
      <c r="X16" s="80"/>
      <c r="Y16" s="80"/>
      <c r="Z16" s="80"/>
      <c r="AA16" s="80"/>
      <c r="AB16" s="80"/>
      <c r="AC16" s="80"/>
      <c r="AD16" s="28"/>
      <c r="AE16" s="28"/>
      <c r="AF16" s="134"/>
      <c r="AG16" s="61"/>
      <c r="AH16" s="61"/>
      <c r="AI16" s="73"/>
      <c r="AJ16" s="40"/>
    </row>
    <row r="17" spans="1:36" ht="23.25" customHeight="1">
      <c r="A17" s="27">
        <v>14</v>
      </c>
      <c r="B17" s="128"/>
      <c r="C17" s="127"/>
      <c r="D17" s="60" t="e">
        <f>VLOOKUP(C17,都道府県コード等!A17:B63,2)</f>
        <v>#N/A</v>
      </c>
      <c r="E17" s="127"/>
      <c r="F17" s="128"/>
      <c r="G17" s="61"/>
      <c r="H17" s="14"/>
      <c r="I17" s="128"/>
      <c r="J17" s="86"/>
      <c r="K17" s="39"/>
      <c r="L17" s="15"/>
      <c r="M17" s="15"/>
      <c r="N17" s="81"/>
      <c r="O17" s="68">
        <f t="shared" si="0"/>
        <v>0</v>
      </c>
      <c r="P17" s="136"/>
      <c r="Q17" s="133"/>
      <c r="R17" s="80"/>
      <c r="S17" s="80"/>
      <c r="T17" s="80"/>
      <c r="U17" s="80"/>
      <c r="V17" s="80"/>
      <c r="W17" s="80"/>
      <c r="X17" s="80"/>
      <c r="Y17" s="80"/>
      <c r="Z17" s="80"/>
      <c r="AA17" s="80"/>
      <c r="AB17" s="80"/>
      <c r="AC17" s="80"/>
      <c r="AD17" s="28"/>
      <c r="AE17" s="28"/>
      <c r="AF17" s="134"/>
      <c r="AG17" s="61"/>
      <c r="AH17" s="61"/>
      <c r="AI17" s="73"/>
      <c r="AJ17" s="40"/>
    </row>
    <row r="18" spans="1:36" ht="23.25" customHeight="1">
      <c r="A18" s="27">
        <v>15</v>
      </c>
      <c r="B18" s="128"/>
      <c r="C18" s="127"/>
      <c r="D18" s="60" t="e">
        <f>VLOOKUP(C18,都道府県コード等!A18:B64,2)</f>
        <v>#N/A</v>
      </c>
      <c r="E18" s="127"/>
      <c r="F18" s="128"/>
      <c r="G18" s="61"/>
      <c r="H18" s="14"/>
      <c r="I18" s="128"/>
      <c r="J18" s="86"/>
      <c r="K18" s="39"/>
      <c r="L18" s="15"/>
      <c r="M18" s="15"/>
      <c r="N18" s="81"/>
      <c r="O18" s="68">
        <f t="shared" si="0"/>
        <v>0</v>
      </c>
      <c r="P18" s="136"/>
      <c r="Q18" s="133"/>
      <c r="R18" s="80"/>
      <c r="S18" s="80"/>
      <c r="T18" s="80"/>
      <c r="U18" s="80"/>
      <c r="V18" s="80"/>
      <c r="W18" s="80"/>
      <c r="X18" s="80"/>
      <c r="Y18" s="80"/>
      <c r="Z18" s="80"/>
      <c r="AA18" s="80"/>
      <c r="AB18" s="80"/>
      <c r="AC18" s="80"/>
      <c r="AD18" s="28"/>
      <c r="AE18" s="28"/>
      <c r="AF18" s="134"/>
      <c r="AG18" s="61"/>
      <c r="AH18" s="61"/>
      <c r="AI18" s="73"/>
      <c r="AJ18" s="40"/>
    </row>
    <row r="19" spans="1:36" s="11" customFormat="1" ht="20.25" customHeight="1">
      <c r="A19" s="11" t="s">
        <v>93</v>
      </c>
    </row>
    <row r="20" spans="1:36" s="11" customFormat="1" ht="20.25" customHeight="1">
      <c r="A20" s="11" t="s">
        <v>23</v>
      </c>
    </row>
    <row r="21" spans="1:36" s="11" customFormat="1" ht="20.25" customHeight="1">
      <c r="A21" s="17" t="s">
        <v>94</v>
      </c>
    </row>
    <row r="22" spans="1:36" s="11" customFormat="1" ht="20.25" customHeight="1">
      <c r="A22" s="11" t="s">
        <v>205</v>
      </c>
    </row>
    <row r="23" spans="1:36" s="11" customFormat="1" ht="20.25" customHeight="1">
      <c r="A23" s="11" t="s">
        <v>207</v>
      </c>
    </row>
    <row r="24" spans="1:36" ht="22.2">
      <c r="A24" s="11" t="s">
        <v>208</v>
      </c>
    </row>
    <row r="28" spans="1:36" ht="18">
      <c r="C28" s="19"/>
      <c r="D28" s="20"/>
      <c r="G28" s="21"/>
    </row>
    <row r="29" spans="1:36" ht="18">
      <c r="C29" s="19"/>
      <c r="D29" s="20"/>
      <c r="G29" s="21"/>
    </row>
    <row r="30" spans="1:36" ht="18">
      <c r="C30" s="19"/>
      <c r="D30" s="20"/>
      <c r="G30" s="21"/>
    </row>
    <row r="31" spans="1:36" ht="18">
      <c r="C31" s="19"/>
      <c r="D31" s="20"/>
      <c r="G31" s="21"/>
    </row>
    <row r="32" spans="1:36" ht="18">
      <c r="C32" s="19"/>
      <c r="D32" s="20"/>
      <c r="G32" s="21"/>
    </row>
    <row r="33" spans="3:9" ht="18">
      <c r="C33" s="19"/>
      <c r="D33" s="22"/>
      <c r="G33" s="41"/>
      <c r="I33" s="23"/>
    </row>
    <row r="34" spans="3:9" ht="18">
      <c r="C34" s="19"/>
      <c r="D34" s="22"/>
      <c r="G34" s="42"/>
      <c r="I34" s="23"/>
    </row>
    <row r="35" spans="3:9" ht="18">
      <c r="C35" s="19"/>
      <c r="D35" s="20"/>
      <c r="G35" s="42"/>
      <c r="I35" s="23"/>
    </row>
    <row r="36" spans="3:9" ht="18">
      <c r="C36" s="19"/>
      <c r="D36" s="20"/>
      <c r="G36" s="42"/>
      <c r="I36" s="23"/>
    </row>
    <row r="37" spans="3:9" ht="18">
      <c r="C37" s="19"/>
      <c r="D37" s="20"/>
      <c r="G37" s="42"/>
      <c r="I37" s="24"/>
    </row>
    <row r="38" spans="3:9" ht="18">
      <c r="C38" s="19"/>
      <c r="D38" s="20"/>
      <c r="G38" s="42"/>
      <c r="I38" s="24"/>
    </row>
    <row r="39" spans="3:9" ht="18">
      <c r="C39" s="19"/>
      <c r="D39" s="20"/>
      <c r="G39" s="42"/>
    </row>
    <row r="40" spans="3:9" ht="18">
      <c r="C40" s="19"/>
      <c r="D40" s="20"/>
      <c r="G40" s="42"/>
    </row>
    <row r="41" spans="3:9" ht="18">
      <c r="C41" s="19"/>
      <c r="D41" s="20"/>
      <c r="G41" s="42"/>
    </row>
    <row r="42" spans="3:9" ht="18">
      <c r="C42" s="19"/>
      <c r="D42" s="20"/>
      <c r="G42" s="42"/>
    </row>
    <row r="43" spans="3:9" ht="18">
      <c r="C43" s="19"/>
      <c r="D43" s="20"/>
      <c r="G43" s="42"/>
    </row>
    <row r="44" spans="3:9" ht="18">
      <c r="C44" s="19"/>
      <c r="D44" s="20"/>
      <c r="G44" s="42"/>
    </row>
    <row r="45" spans="3:9" ht="18">
      <c r="C45" s="19"/>
      <c r="D45" s="20"/>
      <c r="G45" s="42"/>
    </row>
    <row r="46" spans="3:9" ht="18">
      <c r="C46" s="19"/>
      <c r="D46" s="20"/>
      <c r="G46" s="42"/>
    </row>
    <row r="47" spans="3:9" ht="18">
      <c r="C47" s="19"/>
      <c r="D47" s="20"/>
      <c r="G47" s="42"/>
    </row>
    <row r="48" spans="3:9" ht="18">
      <c r="C48" s="19"/>
      <c r="D48" s="20"/>
      <c r="G48" s="42"/>
    </row>
    <row r="49" spans="3:4" ht="18">
      <c r="C49" s="19"/>
      <c r="D49" s="20"/>
    </row>
    <row r="50" spans="3:4" ht="18">
      <c r="C50" s="19"/>
      <c r="D50" s="20"/>
    </row>
    <row r="51" spans="3:4" ht="18">
      <c r="C51" s="19"/>
      <c r="D51" s="20"/>
    </row>
    <row r="52" spans="3:4" ht="18">
      <c r="C52" s="19"/>
      <c r="D52" s="20"/>
    </row>
    <row r="53" spans="3:4" ht="18">
      <c r="C53" s="19"/>
      <c r="D53" s="20"/>
    </row>
    <row r="54" spans="3:4" ht="18">
      <c r="C54" s="19"/>
      <c r="D54" s="20"/>
    </row>
    <row r="55" spans="3:4" ht="18">
      <c r="C55" s="19"/>
      <c r="D55" s="20"/>
    </row>
    <row r="56" spans="3:4" ht="18">
      <c r="C56" s="19"/>
      <c r="D56" s="20"/>
    </row>
    <row r="57" spans="3:4" ht="18">
      <c r="C57" s="19"/>
      <c r="D57" s="20"/>
    </row>
    <row r="58" spans="3:4" ht="18">
      <c r="C58" s="19"/>
      <c r="D58" s="20"/>
    </row>
    <row r="59" spans="3:4" ht="18">
      <c r="C59" s="19"/>
      <c r="D59" s="20"/>
    </row>
    <row r="60" spans="3:4" ht="18">
      <c r="C60" s="19"/>
      <c r="D60" s="20"/>
    </row>
    <row r="61" spans="3:4" ht="18">
      <c r="C61" s="19"/>
      <c r="D61" s="20"/>
    </row>
    <row r="62" spans="3:4" ht="18">
      <c r="C62" s="19"/>
      <c r="D62" s="20"/>
    </row>
    <row r="63" spans="3:4" ht="18">
      <c r="C63" s="19"/>
      <c r="D63" s="20"/>
    </row>
    <row r="64" spans="3:4" ht="18">
      <c r="C64" s="19"/>
      <c r="D64" s="20"/>
    </row>
    <row r="65" spans="3:4" ht="18">
      <c r="C65" s="19"/>
      <c r="D65" s="20"/>
    </row>
    <row r="66" spans="3:4" ht="18">
      <c r="C66" s="19"/>
      <c r="D66" s="20"/>
    </row>
    <row r="67" spans="3:4" ht="18">
      <c r="C67" s="19"/>
      <c r="D67" s="20"/>
    </row>
    <row r="68" spans="3:4" ht="18">
      <c r="C68" s="19"/>
      <c r="D68" s="20"/>
    </row>
    <row r="69" spans="3:4" ht="18">
      <c r="C69" s="19"/>
      <c r="D69" s="20"/>
    </row>
    <row r="70" spans="3:4" ht="18">
      <c r="C70" s="19"/>
      <c r="D70" s="20"/>
    </row>
    <row r="71" spans="3:4" ht="18">
      <c r="C71" s="19"/>
      <c r="D71" s="20"/>
    </row>
    <row r="72" spans="3:4" ht="18">
      <c r="C72" s="19"/>
      <c r="D72" s="20"/>
    </row>
    <row r="73" spans="3:4" ht="18">
      <c r="C73" s="19"/>
      <c r="D73" s="20"/>
    </row>
    <row r="74" spans="3:4" ht="18">
      <c r="C74" s="19"/>
      <c r="D74" s="20"/>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0"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zoomScale="80" zoomScaleNormal="100" zoomScaleSheetLayoutView="80" workbookViewId="0">
      <pane ySplit="3" topLeftCell="A4" activePane="bottomLeft" state="frozen"/>
      <selection activeCell="M35" sqref="M35"/>
      <selection pane="bottomLeft" activeCell="Q4" sqref="Q4:Q18"/>
    </sheetView>
  </sheetViews>
  <sheetFormatPr defaultColWidth="4.21875" defaultRowHeight="12"/>
  <cols>
    <col min="1" max="1" width="4.109375" style="4" bestFit="1" customWidth="1"/>
    <col min="2" max="2" width="14.33203125" style="4" customWidth="1"/>
    <col min="3" max="3" width="9.77734375" style="4" customWidth="1"/>
    <col min="4" max="5" width="12.33203125" style="4" customWidth="1"/>
    <col min="6" max="6" width="17.109375" style="4" customWidth="1"/>
    <col min="7" max="9" width="28.33203125" style="4" customWidth="1"/>
    <col min="10" max="10" width="43" style="4" customWidth="1"/>
    <col min="11" max="15" width="12.88671875" style="4" customWidth="1"/>
    <col min="16" max="16" width="16.109375" style="4" customWidth="1"/>
    <col min="17" max="18" width="10.6640625" style="4" customWidth="1"/>
    <col min="19" max="19" width="18.88671875" style="4" customWidth="1"/>
    <col min="20" max="20" width="11.6640625" style="4" customWidth="1"/>
    <col min="21" max="16384" width="4.21875" style="4"/>
  </cols>
  <sheetData>
    <row r="1" spans="1:20" ht="18">
      <c r="N1" s="3"/>
      <c r="O1" s="2"/>
      <c r="T1" s="34" t="s">
        <v>0</v>
      </c>
    </row>
    <row r="2" spans="1:20" ht="20.100000000000001" customHeight="1">
      <c r="A2" s="75" t="s">
        <v>232</v>
      </c>
      <c r="B2" s="12"/>
      <c r="C2" s="12"/>
      <c r="D2" s="12"/>
      <c r="E2" s="12"/>
      <c r="F2" s="12"/>
      <c r="G2" s="12"/>
      <c r="H2" s="12"/>
      <c r="I2" s="12"/>
      <c r="J2" s="12"/>
      <c r="K2" s="12"/>
      <c r="L2" s="12"/>
      <c r="M2" s="12"/>
      <c r="N2" s="12"/>
      <c r="O2" s="12"/>
      <c r="P2" s="12"/>
      <c r="Q2" s="12"/>
      <c r="R2" s="12"/>
      <c r="S2" s="54"/>
      <c r="T2" s="12"/>
    </row>
    <row r="3" spans="1:20" s="83" customFormat="1" ht="137.25" customHeight="1">
      <c r="A3" s="78" t="s">
        <v>1</v>
      </c>
      <c r="B3" s="16" t="s">
        <v>2</v>
      </c>
      <c r="C3" s="16" t="s">
        <v>3</v>
      </c>
      <c r="D3" s="96" t="s">
        <v>4</v>
      </c>
      <c r="E3" s="16" t="s">
        <v>5</v>
      </c>
      <c r="F3" s="16" t="s">
        <v>220</v>
      </c>
      <c r="G3" s="80" t="s">
        <v>84</v>
      </c>
      <c r="H3" s="16" t="s">
        <v>6</v>
      </c>
      <c r="I3" s="16" t="s">
        <v>7</v>
      </c>
      <c r="J3" s="16" t="s">
        <v>85</v>
      </c>
      <c r="K3" s="16" t="s">
        <v>233</v>
      </c>
      <c r="L3" s="79" t="s">
        <v>234</v>
      </c>
      <c r="M3" s="16" t="s">
        <v>87</v>
      </c>
      <c r="N3" s="79" t="s">
        <v>89</v>
      </c>
      <c r="O3" s="16" t="s">
        <v>90</v>
      </c>
      <c r="P3" s="84" t="s">
        <v>206</v>
      </c>
      <c r="Q3" s="80" t="s">
        <v>14</v>
      </c>
      <c r="R3" s="80" t="s">
        <v>92</v>
      </c>
      <c r="S3" s="59" t="s">
        <v>142</v>
      </c>
      <c r="T3" s="16" t="s">
        <v>16</v>
      </c>
    </row>
    <row r="4" spans="1:20" ht="20.25" customHeight="1">
      <c r="A4" s="27">
        <v>1</v>
      </c>
      <c r="B4" s="128"/>
      <c r="C4" s="127"/>
      <c r="D4" s="95" t="e">
        <f>VLOOKUP(C4,都道府県コード等!A4:B50,2)</f>
        <v>#N/A</v>
      </c>
      <c r="E4" s="127"/>
      <c r="F4" s="128"/>
      <c r="G4" s="61"/>
      <c r="H4" s="14"/>
      <c r="I4" s="128"/>
      <c r="J4" s="39"/>
      <c r="K4" s="67"/>
      <c r="L4" s="97">
        <f>K4*4000/1000</f>
        <v>0</v>
      </c>
      <c r="M4" s="15"/>
      <c r="N4" s="68">
        <f>ROUNDDOWN(MIN(L4,M4),0)</f>
        <v>0</v>
      </c>
      <c r="O4" s="135"/>
      <c r="P4" s="133"/>
      <c r="Q4" s="129"/>
      <c r="R4" s="61"/>
      <c r="S4" s="73"/>
      <c r="T4" s="40"/>
    </row>
    <row r="5" spans="1:20" ht="20.25" customHeight="1">
      <c r="A5" s="27">
        <v>2</v>
      </c>
      <c r="B5" s="128"/>
      <c r="C5" s="127"/>
      <c r="D5" s="95" t="e">
        <f>VLOOKUP(C5,都道府県コード等!A5:B51,2)</f>
        <v>#N/A</v>
      </c>
      <c r="E5" s="127"/>
      <c r="F5" s="128"/>
      <c r="G5" s="61"/>
      <c r="H5" s="14"/>
      <c r="I5" s="128"/>
      <c r="J5" s="39"/>
      <c r="K5" s="67"/>
      <c r="L5" s="97">
        <f t="shared" ref="L5:L18" si="0">K5*4000/1000</f>
        <v>0</v>
      </c>
      <c r="M5" s="15"/>
      <c r="N5" s="68">
        <f t="shared" ref="N5:N18" si="1">ROUNDDOWN(MIN(L5,M5),0)</f>
        <v>0</v>
      </c>
      <c r="O5" s="135"/>
      <c r="P5" s="133"/>
      <c r="Q5" s="129"/>
      <c r="R5" s="61"/>
      <c r="S5" s="73"/>
      <c r="T5" s="40"/>
    </row>
    <row r="6" spans="1:20" ht="20.25" customHeight="1">
      <c r="A6" s="27">
        <v>3</v>
      </c>
      <c r="B6" s="128"/>
      <c r="C6" s="127"/>
      <c r="D6" s="95" t="e">
        <f>VLOOKUP(C6,都道府県コード等!A6:B52,2)</f>
        <v>#N/A</v>
      </c>
      <c r="E6" s="127"/>
      <c r="F6" s="125"/>
      <c r="G6" s="61"/>
      <c r="H6" s="14"/>
      <c r="I6" s="128"/>
      <c r="J6" s="39"/>
      <c r="K6" s="67"/>
      <c r="L6" s="97">
        <f t="shared" si="0"/>
        <v>0</v>
      </c>
      <c r="M6" s="15"/>
      <c r="N6" s="68">
        <f t="shared" si="1"/>
        <v>0</v>
      </c>
      <c r="O6" s="135"/>
      <c r="P6" s="133"/>
      <c r="Q6" s="129"/>
      <c r="R6" s="61"/>
      <c r="S6" s="73"/>
      <c r="T6" s="40"/>
    </row>
    <row r="7" spans="1:20" ht="20.25" customHeight="1">
      <c r="A7" s="27">
        <v>4</v>
      </c>
      <c r="B7" s="128"/>
      <c r="C7" s="127"/>
      <c r="D7" s="95" t="e">
        <f>VLOOKUP(C7,都道府県コード等!A7:B53,2)</f>
        <v>#N/A</v>
      </c>
      <c r="E7" s="127"/>
      <c r="F7" s="128"/>
      <c r="G7" s="61"/>
      <c r="H7" s="14"/>
      <c r="I7" s="128"/>
      <c r="J7" s="39"/>
      <c r="K7" s="67"/>
      <c r="L7" s="97">
        <f t="shared" si="0"/>
        <v>0</v>
      </c>
      <c r="M7" s="15"/>
      <c r="N7" s="68">
        <f t="shared" si="1"/>
        <v>0</v>
      </c>
      <c r="O7" s="135"/>
      <c r="P7" s="133"/>
      <c r="Q7" s="129"/>
      <c r="R7" s="61"/>
      <c r="S7" s="73"/>
      <c r="T7" s="40"/>
    </row>
    <row r="8" spans="1:20" ht="20.25" customHeight="1">
      <c r="A8" s="27">
        <v>5</v>
      </c>
      <c r="B8" s="128"/>
      <c r="C8" s="127"/>
      <c r="D8" s="95" t="e">
        <f>VLOOKUP(C8,都道府県コード等!A8:B54,2)</f>
        <v>#N/A</v>
      </c>
      <c r="E8" s="127"/>
      <c r="F8" s="128"/>
      <c r="G8" s="61"/>
      <c r="H8" s="14"/>
      <c r="I8" s="128"/>
      <c r="J8" s="39"/>
      <c r="K8" s="67"/>
      <c r="L8" s="97">
        <f t="shared" si="0"/>
        <v>0</v>
      </c>
      <c r="M8" s="15"/>
      <c r="N8" s="68">
        <f t="shared" si="1"/>
        <v>0</v>
      </c>
      <c r="O8" s="135"/>
      <c r="P8" s="133"/>
      <c r="Q8" s="129"/>
      <c r="R8" s="61"/>
      <c r="S8" s="73"/>
      <c r="T8" s="40"/>
    </row>
    <row r="9" spans="1:20" ht="20.25" customHeight="1">
      <c r="A9" s="27">
        <v>6</v>
      </c>
      <c r="B9" s="128"/>
      <c r="C9" s="127"/>
      <c r="D9" s="95" t="e">
        <f>VLOOKUP(C9,都道府県コード等!A9:B55,2)</f>
        <v>#N/A</v>
      </c>
      <c r="E9" s="127"/>
      <c r="F9" s="128"/>
      <c r="G9" s="61"/>
      <c r="H9" s="14"/>
      <c r="I9" s="128"/>
      <c r="J9" s="39"/>
      <c r="K9" s="67"/>
      <c r="L9" s="97">
        <f t="shared" si="0"/>
        <v>0</v>
      </c>
      <c r="M9" s="15"/>
      <c r="N9" s="68">
        <f t="shared" si="1"/>
        <v>0</v>
      </c>
      <c r="O9" s="135"/>
      <c r="P9" s="133"/>
      <c r="Q9" s="129"/>
      <c r="R9" s="61"/>
      <c r="S9" s="73"/>
      <c r="T9" s="40"/>
    </row>
    <row r="10" spans="1:20" ht="20.25" customHeight="1">
      <c r="A10" s="27">
        <v>7</v>
      </c>
      <c r="B10" s="128"/>
      <c r="C10" s="127"/>
      <c r="D10" s="95" t="e">
        <f>VLOOKUP(C10,都道府県コード等!A10:B56,2)</f>
        <v>#N/A</v>
      </c>
      <c r="E10" s="127"/>
      <c r="F10" s="128"/>
      <c r="G10" s="61"/>
      <c r="H10" s="14"/>
      <c r="I10" s="128"/>
      <c r="J10" s="39"/>
      <c r="K10" s="67"/>
      <c r="L10" s="97">
        <f t="shared" si="0"/>
        <v>0</v>
      </c>
      <c r="M10" s="15"/>
      <c r="N10" s="68">
        <f>ROUNDDOWN(MIN(L10,M10),0)</f>
        <v>0</v>
      </c>
      <c r="O10" s="135"/>
      <c r="P10" s="133"/>
      <c r="Q10" s="129"/>
      <c r="R10" s="61"/>
      <c r="S10" s="73"/>
      <c r="T10" s="40"/>
    </row>
    <row r="11" spans="1:20" ht="20.25" customHeight="1">
      <c r="A11" s="27">
        <v>8</v>
      </c>
      <c r="B11" s="128"/>
      <c r="C11" s="127"/>
      <c r="D11" s="95" t="e">
        <f>VLOOKUP(C11,都道府県コード等!A11:B57,2)</f>
        <v>#N/A</v>
      </c>
      <c r="E11" s="127"/>
      <c r="F11" s="128"/>
      <c r="G11" s="61"/>
      <c r="H11" s="14"/>
      <c r="I11" s="128"/>
      <c r="J11" s="39"/>
      <c r="K11" s="67"/>
      <c r="L11" s="97">
        <f t="shared" si="0"/>
        <v>0</v>
      </c>
      <c r="M11" s="15"/>
      <c r="N11" s="68">
        <f t="shared" si="1"/>
        <v>0</v>
      </c>
      <c r="O11" s="135"/>
      <c r="P11" s="133"/>
      <c r="Q11" s="129"/>
      <c r="R11" s="61"/>
      <c r="S11" s="73"/>
      <c r="T11" s="40"/>
    </row>
    <row r="12" spans="1:20" ht="20.25" customHeight="1">
      <c r="A12" s="27">
        <v>9</v>
      </c>
      <c r="B12" s="128"/>
      <c r="C12" s="127"/>
      <c r="D12" s="95" t="e">
        <f>VLOOKUP(C12,都道府県コード等!A12:B58,2)</f>
        <v>#N/A</v>
      </c>
      <c r="E12" s="127"/>
      <c r="F12" s="128"/>
      <c r="G12" s="61"/>
      <c r="H12" s="14"/>
      <c r="I12" s="128"/>
      <c r="J12" s="39"/>
      <c r="K12" s="67"/>
      <c r="L12" s="97">
        <f t="shared" si="0"/>
        <v>0</v>
      </c>
      <c r="M12" s="15"/>
      <c r="N12" s="68">
        <f t="shared" si="1"/>
        <v>0</v>
      </c>
      <c r="O12" s="135"/>
      <c r="P12" s="133"/>
      <c r="Q12" s="129"/>
      <c r="R12" s="61"/>
      <c r="S12" s="73"/>
      <c r="T12" s="40"/>
    </row>
    <row r="13" spans="1:20" ht="20.25" customHeight="1">
      <c r="A13" s="27">
        <v>10</v>
      </c>
      <c r="B13" s="128"/>
      <c r="C13" s="127"/>
      <c r="D13" s="95" t="e">
        <f>VLOOKUP(C13,都道府県コード等!A13:B59,2)</f>
        <v>#N/A</v>
      </c>
      <c r="E13" s="127"/>
      <c r="F13" s="128"/>
      <c r="G13" s="61"/>
      <c r="H13" s="14"/>
      <c r="I13" s="128"/>
      <c r="J13" s="39"/>
      <c r="K13" s="67"/>
      <c r="L13" s="97">
        <f t="shared" si="0"/>
        <v>0</v>
      </c>
      <c r="M13" s="15"/>
      <c r="N13" s="68">
        <f t="shared" si="1"/>
        <v>0</v>
      </c>
      <c r="O13" s="135"/>
      <c r="P13" s="133"/>
      <c r="Q13" s="129"/>
      <c r="R13" s="61"/>
      <c r="S13" s="73"/>
      <c r="T13" s="40"/>
    </row>
    <row r="14" spans="1:20" ht="20.25" customHeight="1">
      <c r="A14" s="27">
        <v>11</v>
      </c>
      <c r="B14" s="128"/>
      <c r="C14" s="127"/>
      <c r="D14" s="95" t="e">
        <f>VLOOKUP(C14,都道府県コード等!A14:B60,2)</f>
        <v>#N/A</v>
      </c>
      <c r="E14" s="127"/>
      <c r="F14" s="128"/>
      <c r="G14" s="61"/>
      <c r="H14" s="14"/>
      <c r="I14" s="128"/>
      <c r="J14" s="39"/>
      <c r="K14" s="67"/>
      <c r="L14" s="97">
        <f t="shared" si="0"/>
        <v>0</v>
      </c>
      <c r="M14" s="15"/>
      <c r="N14" s="68">
        <f t="shared" si="1"/>
        <v>0</v>
      </c>
      <c r="O14" s="135"/>
      <c r="P14" s="133"/>
      <c r="Q14" s="129"/>
      <c r="R14" s="61"/>
      <c r="S14" s="73"/>
      <c r="T14" s="40"/>
    </row>
    <row r="15" spans="1:20" ht="20.25" customHeight="1">
      <c r="A15" s="27">
        <v>12</v>
      </c>
      <c r="B15" s="128"/>
      <c r="C15" s="127"/>
      <c r="D15" s="95" t="e">
        <f>VLOOKUP(C15,都道府県コード等!A15:B61,2)</f>
        <v>#N/A</v>
      </c>
      <c r="E15" s="127"/>
      <c r="F15" s="128"/>
      <c r="G15" s="61"/>
      <c r="H15" s="14"/>
      <c r="I15" s="128"/>
      <c r="J15" s="39"/>
      <c r="K15" s="67"/>
      <c r="L15" s="97">
        <f t="shared" si="0"/>
        <v>0</v>
      </c>
      <c r="M15" s="15"/>
      <c r="N15" s="68">
        <f t="shared" si="1"/>
        <v>0</v>
      </c>
      <c r="O15" s="135"/>
      <c r="P15" s="133"/>
      <c r="Q15" s="129"/>
      <c r="R15" s="61"/>
      <c r="S15" s="73"/>
      <c r="T15" s="40"/>
    </row>
    <row r="16" spans="1:20" ht="20.25" customHeight="1">
      <c r="A16" s="27">
        <v>13</v>
      </c>
      <c r="B16" s="128"/>
      <c r="C16" s="127"/>
      <c r="D16" s="95" t="e">
        <f>VLOOKUP(C16,都道府県コード等!A16:B62,2)</f>
        <v>#N/A</v>
      </c>
      <c r="E16" s="127"/>
      <c r="F16" s="128"/>
      <c r="G16" s="61"/>
      <c r="H16" s="14"/>
      <c r="I16" s="128"/>
      <c r="J16" s="39"/>
      <c r="K16" s="67"/>
      <c r="L16" s="97">
        <f t="shared" si="0"/>
        <v>0</v>
      </c>
      <c r="M16" s="15"/>
      <c r="N16" s="68">
        <f t="shared" si="1"/>
        <v>0</v>
      </c>
      <c r="O16" s="135"/>
      <c r="P16" s="133"/>
      <c r="Q16" s="129"/>
      <c r="R16" s="61"/>
      <c r="S16" s="73"/>
      <c r="T16" s="40"/>
    </row>
    <row r="17" spans="1:20" ht="20.25" customHeight="1">
      <c r="A17" s="27">
        <v>14</v>
      </c>
      <c r="B17" s="128"/>
      <c r="C17" s="127"/>
      <c r="D17" s="95" t="e">
        <f>VLOOKUP(C17,都道府県コード等!A17:B63,2)</f>
        <v>#N/A</v>
      </c>
      <c r="E17" s="127"/>
      <c r="F17" s="128"/>
      <c r="G17" s="61"/>
      <c r="H17" s="14"/>
      <c r="I17" s="128"/>
      <c r="J17" s="39"/>
      <c r="K17" s="67"/>
      <c r="L17" s="97">
        <f t="shared" si="0"/>
        <v>0</v>
      </c>
      <c r="M17" s="15"/>
      <c r="N17" s="68">
        <f t="shared" si="1"/>
        <v>0</v>
      </c>
      <c r="O17" s="135"/>
      <c r="P17" s="133"/>
      <c r="Q17" s="129"/>
      <c r="R17" s="61"/>
      <c r="S17" s="73"/>
      <c r="T17" s="40"/>
    </row>
    <row r="18" spans="1:20" ht="20.25" customHeight="1">
      <c r="A18" s="27">
        <v>15</v>
      </c>
      <c r="B18" s="128"/>
      <c r="C18" s="127"/>
      <c r="D18" s="95" t="e">
        <f>VLOOKUP(C18,都道府県コード等!A18:B64,2)</f>
        <v>#N/A</v>
      </c>
      <c r="E18" s="127"/>
      <c r="F18" s="128"/>
      <c r="G18" s="61"/>
      <c r="H18" s="14"/>
      <c r="I18" s="128"/>
      <c r="J18" s="39"/>
      <c r="K18" s="67"/>
      <c r="L18" s="97">
        <f t="shared" si="0"/>
        <v>0</v>
      </c>
      <c r="M18" s="15"/>
      <c r="N18" s="68">
        <f t="shared" si="1"/>
        <v>0</v>
      </c>
      <c r="O18" s="135"/>
      <c r="P18" s="133"/>
      <c r="Q18" s="129"/>
      <c r="R18" s="61"/>
      <c r="S18" s="73"/>
      <c r="T18" s="40"/>
    </row>
    <row r="19" spans="1:20" s="7" customFormat="1" ht="20.25" customHeight="1">
      <c r="A19" s="11" t="s">
        <v>93</v>
      </c>
      <c r="B19" s="11"/>
      <c r="C19" s="11"/>
      <c r="D19" s="11"/>
      <c r="E19" s="11"/>
      <c r="F19" s="11"/>
      <c r="G19" s="11"/>
      <c r="H19" s="11"/>
      <c r="I19" s="11"/>
      <c r="J19" s="11"/>
      <c r="K19" s="11"/>
      <c r="L19" s="11"/>
      <c r="M19" s="11"/>
      <c r="N19" s="11"/>
      <c r="O19" s="11"/>
      <c r="P19" s="11"/>
      <c r="Q19" s="11"/>
      <c r="R19" s="11"/>
      <c r="S19" s="11"/>
      <c r="T19" s="11"/>
    </row>
    <row r="20" spans="1:20" s="7" customFormat="1" ht="20.25" customHeight="1">
      <c r="A20" s="11" t="s">
        <v>23</v>
      </c>
      <c r="B20" s="11"/>
      <c r="C20" s="11"/>
      <c r="D20" s="11"/>
      <c r="E20" s="11"/>
      <c r="F20" s="11"/>
      <c r="G20" s="11"/>
      <c r="H20" s="11"/>
      <c r="I20" s="11"/>
      <c r="J20" s="11"/>
      <c r="K20" s="11"/>
      <c r="L20" s="11"/>
      <c r="M20" s="11"/>
      <c r="N20" s="11"/>
      <c r="O20" s="11"/>
      <c r="P20" s="11"/>
      <c r="Q20" s="11"/>
      <c r="R20" s="11"/>
      <c r="S20" s="11"/>
      <c r="T20" s="11"/>
    </row>
    <row r="21" spans="1:20" s="8" customFormat="1" ht="20.100000000000001" customHeight="1">
      <c r="A21" s="17" t="s">
        <v>94</v>
      </c>
      <c r="B21" s="11"/>
      <c r="C21" s="11"/>
      <c r="D21" s="11"/>
      <c r="E21" s="11"/>
      <c r="F21" s="11"/>
      <c r="G21" s="11"/>
      <c r="H21" s="11"/>
      <c r="I21" s="11"/>
      <c r="J21" s="11"/>
      <c r="K21" s="11"/>
      <c r="L21" s="11"/>
      <c r="M21" s="11"/>
      <c r="N21" s="11"/>
      <c r="O21" s="11"/>
      <c r="P21" s="11"/>
      <c r="Q21" s="11"/>
      <c r="R21" s="11"/>
      <c r="S21" s="11"/>
      <c r="T21" s="11"/>
    </row>
    <row r="22" spans="1:20" s="7" customFormat="1" ht="20.25" customHeight="1">
      <c r="A22" s="11" t="s">
        <v>95</v>
      </c>
      <c r="B22" s="11"/>
      <c r="C22" s="11"/>
      <c r="D22" s="11"/>
      <c r="E22" s="11"/>
      <c r="F22" s="11"/>
      <c r="G22" s="11"/>
      <c r="H22" s="11"/>
      <c r="I22" s="11"/>
      <c r="J22" s="11"/>
      <c r="K22" s="11"/>
      <c r="L22" s="11"/>
      <c r="M22" s="11"/>
      <c r="N22" s="11"/>
      <c r="O22" s="11"/>
      <c r="P22" s="11"/>
      <c r="Q22" s="11"/>
      <c r="R22" s="11"/>
      <c r="S22" s="11"/>
      <c r="T22" s="11"/>
    </row>
    <row r="23" spans="1:20" s="8" customFormat="1" ht="20.100000000000001" customHeight="1">
      <c r="A23" s="11"/>
      <c r="B23" s="11"/>
      <c r="C23" s="11"/>
      <c r="D23" s="11"/>
      <c r="E23" s="11"/>
      <c r="F23" s="11"/>
      <c r="G23" s="11"/>
      <c r="H23" s="11"/>
      <c r="I23" s="11"/>
      <c r="J23" s="11"/>
      <c r="K23" s="11"/>
      <c r="L23" s="11"/>
      <c r="M23" s="11"/>
      <c r="N23" s="11"/>
      <c r="O23" s="11"/>
      <c r="P23" s="11"/>
      <c r="Q23" s="11"/>
      <c r="R23" s="11"/>
      <c r="S23" s="11"/>
      <c r="T23" s="11"/>
    </row>
    <row r="24" spans="1:20" s="7" customFormat="1" ht="20.25" customHeight="1">
      <c r="B24" s="11"/>
      <c r="C24" s="11"/>
      <c r="D24" s="11"/>
      <c r="E24" s="11"/>
      <c r="F24" s="11"/>
      <c r="G24" s="11"/>
      <c r="H24" s="11"/>
      <c r="I24" s="11"/>
      <c r="J24" s="11"/>
      <c r="K24" s="11"/>
      <c r="L24" s="11"/>
      <c r="M24" s="11"/>
      <c r="N24" s="11"/>
      <c r="O24" s="11"/>
      <c r="P24" s="11"/>
      <c r="Q24" s="11"/>
      <c r="R24" s="11"/>
      <c r="S24" s="11"/>
      <c r="T24" s="11"/>
    </row>
    <row r="25" spans="1:20" ht="20.25" customHeight="1"/>
    <row r="26" spans="1:20" ht="20.25" customHeight="1"/>
    <row r="27" spans="1:20" ht="19.5" customHeight="1"/>
    <row r="28" spans="1:20" ht="19.5" customHeight="1"/>
    <row r="30" spans="1:20" ht="18">
      <c r="C30" s="43"/>
      <c r="D30" s="44"/>
      <c r="E30" s="46"/>
      <c r="F30" s="42"/>
      <c r="G30" s="42"/>
    </row>
    <row r="31" spans="1:20" ht="18">
      <c r="C31" s="43"/>
      <c r="D31" s="44"/>
      <c r="E31" s="46"/>
      <c r="F31" s="42"/>
      <c r="G31" s="42"/>
    </row>
    <row r="32" spans="1:20" ht="18">
      <c r="C32" s="43"/>
      <c r="D32" s="44"/>
      <c r="E32" s="46"/>
      <c r="F32" s="42"/>
      <c r="G32" s="42"/>
    </row>
    <row r="33" spans="3:16" ht="18">
      <c r="C33" s="43"/>
      <c r="D33" s="44"/>
      <c r="E33" s="46"/>
      <c r="F33" s="42"/>
      <c r="G33" s="42"/>
    </row>
    <row r="34" spans="3:16" ht="18">
      <c r="C34" s="43"/>
      <c r="D34" s="44"/>
      <c r="E34" s="46"/>
      <c r="F34" s="42"/>
      <c r="G34" s="42"/>
    </row>
    <row r="35" spans="3:16" ht="18">
      <c r="C35" s="43"/>
      <c r="D35" s="45"/>
      <c r="E35" s="46"/>
      <c r="F35" s="42"/>
      <c r="G35" s="42"/>
    </row>
    <row r="36" spans="3:16" ht="18">
      <c r="C36" s="43"/>
      <c r="D36" s="45"/>
      <c r="E36" s="46"/>
      <c r="F36" s="42"/>
      <c r="G36" s="42"/>
    </row>
    <row r="37" spans="3:16" ht="18">
      <c r="C37" s="43"/>
      <c r="D37" s="44"/>
      <c r="E37" s="46"/>
      <c r="F37" s="42"/>
      <c r="G37" s="42"/>
    </row>
    <row r="38" spans="3:16" ht="18">
      <c r="C38" s="43"/>
      <c r="D38" s="44"/>
      <c r="E38" s="46"/>
      <c r="F38" s="42"/>
      <c r="G38" s="42"/>
    </row>
    <row r="39" spans="3:16" ht="18">
      <c r="C39" s="43"/>
      <c r="D39" s="44"/>
      <c r="E39" s="46"/>
      <c r="F39" s="42"/>
      <c r="G39" s="42"/>
    </row>
    <row r="40" spans="3:16" ht="18">
      <c r="C40" s="43"/>
      <c r="D40" s="44"/>
      <c r="E40" s="46"/>
      <c r="F40" s="42"/>
      <c r="G40" s="42"/>
    </row>
    <row r="41" spans="3:16" ht="18">
      <c r="C41" s="43"/>
      <c r="D41" s="44"/>
      <c r="E41" s="46"/>
      <c r="F41" s="42"/>
      <c r="G41" s="42"/>
    </row>
    <row r="42" spans="3:16" ht="18">
      <c r="C42" s="43"/>
      <c r="D42" s="44"/>
      <c r="E42" s="46"/>
      <c r="F42" s="42"/>
      <c r="G42" s="42"/>
    </row>
    <row r="43" spans="3:16" ht="18">
      <c r="C43" s="43"/>
      <c r="D43" s="44"/>
      <c r="E43" s="46"/>
      <c r="F43" s="42"/>
      <c r="G43" s="42"/>
    </row>
    <row r="44" spans="3:16" ht="18">
      <c r="C44" s="43"/>
      <c r="D44" s="44"/>
      <c r="E44" s="46"/>
      <c r="F44" s="42"/>
      <c r="G44" s="42"/>
      <c r="P44" s="1"/>
    </row>
    <row r="45" spans="3:16" ht="18">
      <c r="C45" s="43"/>
      <c r="D45" s="44"/>
      <c r="E45" s="46"/>
      <c r="F45" s="42"/>
      <c r="G45" s="42"/>
      <c r="P45" s="1"/>
    </row>
    <row r="46" spans="3:16" ht="18">
      <c r="C46" s="43"/>
      <c r="D46" s="44"/>
      <c r="E46" s="47"/>
      <c r="F46" s="42"/>
      <c r="G46" s="42"/>
      <c r="P46" s="1"/>
    </row>
    <row r="47" spans="3:16" ht="18">
      <c r="C47" s="43"/>
      <c r="D47" s="44"/>
      <c r="E47" s="42"/>
      <c r="F47" s="42"/>
      <c r="G47" s="42"/>
      <c r="P47" s="1"/>
    </row>
    <row r="48" spans="3:16" ht="18">
      <c r="C48" s="43"/>
      <c r="D48" s="44"/>
      <c r="E48" s="46"/>
      <c r="F48" s="42"/>
      <c r="G48" s="42"/>
      <c r="P48" s="1"/>
    </row>
    <row r="49" spans="3:16" ht="18">
      <c r="C49" s="43"/>
      <c r="D49" s="44"/>
      <c r="E49" s="46"/>
      <c r="F49" s="42"/>
      <c r="G49" s="42"/>
      <c r="P49" s="1"/>
    </row>
    <row r="50" spans="3:16" ht="18">
      <c r="C50" s="43"/>
      <c r="D50" s="44"/>
      <c r="E50" s="46"/>
      <c r="F50" s="42"/>
      <c r="G50" s="42"/>
      <c r="P50" s="1"/>
    </row>
    <row r="51" spans="3:16" ht="18">
      <c r="C51" s="43"/>
      <c r="D51" s="44"/>
      <c r="E51" s="46"/>
      <c r="F51" s="42"/>
      <c r="G51" s="42"/>
      <c r="P51" s="1"/>
    </row>
    <row r="52" spans="3:16" ht="18">
      <c r="C52" s="43"/>
      <c r="D52" s="44"/>
      <c r="E52" s="46"/>
      <c r="F52" s="42"/>
      <c r="G52" s="42"/>
      <c r="P52" s="1"/>
    </row>
    <row r="53" spans="3:16" ht="18">
      <c r="C53" s="43"/>
      <c r="D53" s="44"/>
      <c r="E53" s="46"/>
      <c r="F53" s="42"/>
      <c r="G53" s="42"/>
      <c r="P53" s="1"/>
    </row>
    <row r="54" spans="3:16" ht="18">
      <c r="C54" s="43"/>
      <c r="D54" s="44"/>
      <c r="E54" s="42"/>
      <c r="F54" s="42"/>
      <c r="G54" s="42"/>
      <c r="P54" s="1"/>
    </row>
    <row r="55" spans="3:16" ht="18">
      <c r="C55" s="43"/>
      <c r="D55" s="44"/>
      <c r="E55" s="42"/>
      <c r="F55" s="42"/>
      <c r="G55" s="42"/>
      <c r="P55" s="1"/>
    </row>
    <row r="56" spans="3:16" ht="18">
      <c r="C56" s="43"/>
      <c r="D56" s="44"/>
      <c r="E56" s="42"/>
      <c r="F56" s="42"/>
      <c r="G56" s="42"/>
      <c r="P56" s="1"/>
    </row>
    <row r="57" spans="3:16" ht="18">
      <c r="C57" s="43"/>
      <c r="D57" s="44"/>
      <c r="E57" s="42"/>
      <c r="F57" s="42"/>
      <c r="G57" s="42"/>
      <c r="P57" s="1"/>
    </row>
    <row r="58" spans="3:16" ht="18">
      <c r="C58" s="43"/>
      <c r="D58" s="44"/>
      <c r="E58" s="42"/>
      <c r="F58" s="42"/>
      <c r="G58" s="42"/>
      <c r="P58" s="1"/>
    </row>
    <row r="59" spans="3:16" ht="18">
      <c r="C59" s="43"/>
      <c r="D59" s="44"/>
      <c r="E59" s="42"/>
      <c r="F59" s="42"/>
      <c r="G59" s="42"/>
      <c r="P59" s="1"/>
    </row>
    <row r="60" spans="3:16" ht="18">
      <c r="C60" s="43"/>
      <c r="D60" s="44"/>
      <c r="E60" s="42"/>
      <c r="F60" s="42"/>
      <c r="G60" s="42"/>
      <c r="P60" s="1"/>
    </row>
    <row r="61" spans="3:16" ht="18">
      <c r="C61" s="43"/>
      <c r="D61" s="44"/>
      <c r="E61" s="42"/>
      <c r="F61" s="42"/>
      <c r="G61" s="42"/>
      <c r="P61" s="1"/>
    </row>
    <row r="62" spans="3:16" ht="18">
      <c r="C62" s="43"/>
      <c r="D62" s="44"/>
      <c r="E62" s="42"/>
      <c r="F62" s="42"/>
      <c r="G62" s="42"/>
      <c r="P62" s="1"/>
    </row>
    <row r="63" spans="3:16" ht="18">
      <c r="C63" s="43"/>
      <c r="D63" s="44"/>
      <c r="E63" s="42"/>
      <c r="F63" s="42"/>
      <c r="G63" s="42"/>
      <c r="P63" s="1"/>
    </row>
    <row r="64" spans="3:16" ht="18">
      <c r="C64" s="43"/>
      <c r="D64" s="44"/>
      <c r="E64" s="42"/>
      <c r="F64" s="42"/>
      <c r="G64" s="42"/>
      <c r="P64" s="1"/>
    </row>
    <row r="65" spans="3:16" ht="18">
      <c r="C65" s="43"/>
      <c r="D65" s="44"/>
      <c r="E65" s="42"/>
      <c r="F65" s="42"/>
      <c r="G65" s="42"/>
      <c r="P65" s="1"/>
    </row>
    <row r="66" spans="3:16" ht="18">
      <c r="C66" s="43"/>
      <c r="D66" s="44"/>
      <c r="E66" s="42"/>
      <c r="F66" s="42"/>
      <c r="G66" s="42"/>
      <c r="P66" s="1"/>
    </row>
    <row r="67" spans="3:16" ht="18">
      <c r="C67" s="43"/>
      <c r="D67" s="44"/>
      <c r="E67" s="42"/>
      <c r="F67" s="42"/>
      <c r="G67" s="42"/>
      <c r="P67" s="1"/>
    </row>
    <row r="68" spans="3:16" ht="18">
      <c r="C68" s="43"/>
      <c r="D68" s="44"/>
      <c r="E68" s="42"/>
      <c r="F68" s="42"/>
      <c r="G68" s="42"/>
      <c r="P68" s="1"/>
    </row>
    <row r="69" spans="3:16" ht="18">
      <c r="C69" s="43"/>
      <c r="D69" s="44"/>
      <c r="E69" s="42"/>
      <c r="F69" s="42"/>
      <c r="G69" s="42"/>
      <c r="P69" s="1"/>
    </row>
    <row r="70" spans="3:16" ht="18">
      <c r="C70" s="43"/>
      <c r="D70" s="44"/>
      <c r="E70" s="42"/>
      <c r="F70" s="42"/>
      <c r="G70" s="42"/>
      <c r="P70" s="1"/>
    </row>
    <row r="71" spans="3:16" ht="18">
      <c r="C71" s="43"/>
      <c r="D71" s="44"/>
      <c r="E71" s="42"/>
      <c r="F71" s="42"/>
      <c r="G71" s="42"/>
      <c r="P71" s="1"/>
    </row>
    <row r="72" spans="3:16" ht="18">
      <c r="C72" s="43"/>
      <c r="D72" s="44"/>
      <c r="E72" s="42"/>
      <c r="F72" s="42"/>
      <c r="G72" s="42"/>
      <c r="P72" s="1"/>
    </row>
    <row r="73" spans="3:16" ht="18">
      <c r="C73" s="43"/>
      <c r="D73" s="44"/>
      <c r="E73" s="42"/>
      <c r="F73" s="42"/>
      <c r="G73" s="42"/>
      <c r="P73" s="1"/>
    </row>
    <row r="74" spans="3:16" ht="18">
      <c r="C74" s="43"/>
      <c r="D74" s="44"/>
      <c r="E74" s="42"/>
      <c r="F74" s="42"/>
      <c r="G74" s="42"/>
      <c r="P74" s="1"/>
    </row>
    <row r="75" spans="3:16" ht="18">
      <c r="C75" s="43"/>
      <c r="D75" s="44"/>
      <c r="E75" s="42"/>
      <c r="F75" s="42"/>
      <c r="G75" s="42"/>
      <c r="P75" s="1"/>
    </row>
    <row r="76" spans="3:16" ht="18">
      <c r="C76" s="43"/>
      <c r="D76" s="44"/>
      <c r="E76" s="42"/>
      <c r="F76" s="42"/>
      <c r="G76" s="42"/>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3.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換気設備整備</vt:lpstr>
      <vt:lpstr>スプリンクラー!Print_Area</vt:lpstr>
      <vt:lpstr>換気設備整備!Print_Area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西 勝已</cp:lastModifiedBy>
  <cp:revision/>
  <cp:lastPrinted>2025-11-25T06:13:55Z</cp:lastPrinted>
  <dcterms:created xsi:type="dcterms:W3CDTF">2013-12-09T05:07:26Z</dcterms:created>
  <dcterms:modified xsi:type="dcterms:W3CDTF">2026-04-01T09:09:18Z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