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VFYR620022\zaisei\【★★ファイル基準表準拠（R6から）】\001_固有\004_決算\002_決算統計\01_決算統計\R5決算統計\70_財政状況資料集の作成\20250313〆_令和5年度財政状況資料集の作成について\07_回答\"/>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E35" i="10"/>
  <c r="AM35" i="10"/>
  <c r="U35" i="10"/>
  <c r="C35" i="10"/>
  <c r="BW34" i="10"/>
  <c r="BW35"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<sst xmlns="http://schemas.openxmlformats.org/spreadsheetml/2006/main" count="1087" uniqueCount="581">
  <si>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</si>
  <si>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</si>
  <si>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</si>
  <si>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</si>
  <si>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</si>
  <si>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</si>
  <si>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</si>
  <si>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</si>
  <si>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</si>
  <si>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</si>
  <si>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</si>
  <si>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</si>
  <si>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</si>
  <si>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</si>
  <si>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</si>
  <si>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</si>
  <si>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</si>
  <si>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</si>
  <si>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</si>
  <si>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</si>
  <si>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</si>
  <si>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</si>
  <si>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</si>
  <si>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</si>
  <si>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</si>
  <si>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</si>
  <si>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</si>
  <si>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</si>
  <si>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</si>
  <si>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</si>
  <si>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</si>
  <si>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</si>
  <si>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</si>
  <si>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</si>
  <si>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</si>
  <si>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</si>
  <si>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</si>
  <si>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</si>
  <si>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</si>
  <si>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</si>
  <si>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</si>
  <si>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</si>
  <si>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</si>
  <si>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</si>
  <si>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</si>
  <si>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</si>
  <si>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</si>
  <si>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</si>
  <si>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</si>
  <si>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</si>
  <si>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</si>
  <si>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</si>
  <si>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</si>
  <si>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</si>
  <si>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</si>
  <si>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</si>
  <si>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</si>
  <si>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</si>
  <si>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</si>
  <si>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</si>
  <si>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</si>
  <si>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</si>
  <si>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</si>
  <si>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</si>
  <si>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</si>
  <si>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</si>
  <si>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</si>
  <si>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</si>
  <si>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</si>
  <si>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</si>
  <si>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</si>
  <si>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</si>
  <si>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</si>
  <si>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</si>
  <si>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</si>
  <si>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</si>
  <si>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</si>
  <si>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</si>
  <si>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</si>
  <si>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</si>
  <si>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</si>
  <si>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</si>
  <si>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</si>
  <si>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</si>
  <si>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</si>
  <si>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</si>
  <si>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</si>
  <si>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</si>
  <si>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</si>
  <si>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</si>
  <si>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</si>
  <si>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</si>
  <si>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</si>
  <si>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</si>
  <si>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長崎市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</si>
  <si>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</si>
  <si>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</si>
  <si>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</si>
  <si>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</si>
  <si>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</si>
  <si>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</si>
  <si>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</si>
  <si>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</si>
  <si>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</si>
  <si>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</si>
  <si>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</si>
  <si>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</si>
  <si>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</si>
  <si>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</si>
  <si>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</si>
  <si>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</si>
  <si>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</si>
  <si>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</si>
  <si>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</si>
  <si>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</si>
  <si>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</si>
  <si>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</si>
  <si>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</si>
  <si>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</si>
  <si>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</si>
  <si>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</si>
  <si>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</si>
  <si>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</si>
  <si>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</si>
  <si>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</si>
  <si>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</si>
  <si>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</si>
  <si>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</si>
  <si>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</si>
  <si>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</si>
  <si>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</si>
  <si>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</si>
  <si>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</si>
  <si>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</si>
  <si>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</si>
  <si>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</si>
  <si>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</si>
  <si>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</si>
  <si>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</si>
  <si>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</si>
  <si>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</si>
  <si>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</si>
  <si>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</si>
  <si>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</si>
  <si>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</si>
  <si>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</si>
  <si>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</si>
  <si>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</si>
  <si>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</si>
  <si>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</si>
  <si>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</si>
  <si>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</si>
  <si>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</si>
  <si>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</si>
  <si>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</si>
  <si>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</si>
  <si>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</si>
  <si>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</si>
  <si>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</si>
  <si>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</si>
  <si>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</si>
  <si>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</si>
  <si>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</si>
  <si>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</si>
  <si>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</si>
  <si>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</si>
  <si>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</si>
  <si>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</si>
  <si>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</si>
  <si>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</si>
  <si>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</si>
  <si>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</si>
  <si>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</si>
  <si>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</si>
  <si>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</si>
  <si>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</si>
  <si>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</si>
  <si>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</si>
  <si>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</si>
  <si>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</si>
  <si>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</si>
  <si>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</si>
  <si>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</si>
  <si>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</si>
  <si>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</si>
  <si>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</si>
  <si>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</si>
  <si>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</si>
  <si>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</si>
  <si>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</si>
  <si>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</si>
  <si>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</si>
  <si>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</si>
  <si>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</si>
  <si>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</si>
  <si>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</si>
  <si>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</si>
  <si>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</si>
  <si>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</si>
  <si>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</si>
  <si>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</si>
  <si>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</si>
  <si>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</si>
  <si>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長崎県長崎市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</si>
  <si>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</si>
  <si>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</si>
  <si>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</si>
  <si>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</si>
  <si>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</si>
  <si>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</si>
  <si>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</si>
  <si>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</si>
  <si>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</si>
  <si>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</si>
  <si>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</si>
  <si>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</si>
  <si>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</si>
  <si>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</si>
  <si>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</si>
  <si>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</si>
  <si>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</si>
  <si>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</si>
  <si>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</si>
  <si>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</si>
  <si>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</si>
  <si>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</si>
  <si>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</si>
  <si>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</si>
  <si>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</si>
  <si>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</si>
  <si>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</si>
  <si>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</si>
  <si>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</si>
  <si>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</si>
  <si>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</si>
  <si>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</si>
  <si>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</si>
  <si>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</si>
  <si>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</si>
  <si>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</si>
  <si>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</si>
  <si>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</si>
  <si>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</si>
  <si>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</si>
  <si>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</si>
  <si>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</si>
  <si>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</si>
  <si>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</si>
  <si>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</si>
  <si>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</si>
  <si>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</si>
  <si>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</si>
  <si>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</si>
  <si>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</si>
  <si>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</si>
  <si>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</si>
  <si>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</si>
  <si>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</si>
  <si>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</si>
  <si>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</si>
  <si>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</si>
  <si>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</si>
  <si>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</si>
  <si>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</si>
  <si>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</si>
  <si>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</si>
  <si>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</si>
  <si>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</si>
  <si>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</si>
  <si>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</si>
  <si>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</si>
  <si>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</si>
  <si>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</si>
  <si>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</si>
  <si>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</si>
  <si>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</si>
  <si>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</si>
  <si>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</si>
  <si>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</si>
  <si>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</si>
  <si>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</si>
  <si>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</si>
  <si>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</si>
  <si>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</si>
  <si>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</si>
  <si>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</si>
  <si>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</si>
  <si>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</si>
  <si>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</si>
  <si>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</si>
  <si>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</si>
  <si>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</si>
  <si>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</si>
  <si>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</si>
  <si>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</si>
  <si>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</si>
  <si>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</si>
  <si>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</si>
  <si>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</si>
  <si>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</si>
  <si>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</si>
  <si>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</si>
  <si>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</si>
  <si>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</si>
  <si>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</si>
  <si>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</si>
  <si>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</si>
  <si>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</si>
  <si>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</si>
  <si>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</si>
  <si>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</si>
  <si>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</si>
  <si>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</si>
  <si>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</si>
  <si>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</si>
  <si>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</si>
  <si>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</si>
  <si>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</si>
  <si>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</si>
  <si>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</si>
  <si>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</si>
  <si>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</si>
  <si>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</si>
  <si>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</si>
  <si>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</si>
  <si>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</si>
  <si>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</si>
  <si>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</si>
  <si>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</si>
  <si>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</si>
  <si>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</si>
  <si>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</si>
  <si>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</si>
  <si>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</si>
  <si>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</si>
  <si>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</si>
  <si>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</si>
  <si>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</si>
  <si>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</si>
  <si>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</si>
  <si>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</si>
  <si>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</si>
  <si>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</si>
  <si>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</si>
  <si>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</si>
  <si>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</si>
  <si>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</si>
  <si>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</si>
  <si>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</si>
  <si>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</si>
  <si>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</si>
  <si>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</si>
  <si>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</si>
  <si>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</si>
  <si>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長崎県長崎市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</si>
  <si>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</si>
  <si>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</si>
  <si>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</si>
  <si>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</si>
  <si>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</si>
  <si>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</si>
  <si>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</si>
  <si>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</si>
  <si>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</si>
  <si>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</si>
  <si>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</si>
  <si>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</si>
  <si>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</si>
  <si>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</si>
  <si>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</si>
  <si>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</si>
  <si>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</si>
  <si>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</si>
  <si>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</si>
  <si>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</si>
  <si>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</si>
  <si>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母子父子寡婦福祉資金貸付事業特別会計</t>
    <phoneticPr fontId="5"/>
  </si>
  <si>
    <t>診療所事業特別会計</t>
    <phoneticPr fontId="5"/>
  </si>
  <si>
    <t>長崎市立病院機構病院事業債管理特別会計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</si>
  <si>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</si>
  <si>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</si>
  <si>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</si>
  <si>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</si>
  <si>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</si>
  <si>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</si>
  <si>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</si>
  <si>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</si>
  <si>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</si>
  <si>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</si>
  <si>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</si>
  <si>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</si>
  <si>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</si>
  <si>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</si>
  <si>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</si>
  <si>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</si>
  <si>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</si>
  <si>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</si>
  <si>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</si>
  <si>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下水道事業会計</t>
    <phoneticPr fontId="5"/>
  </si>
  <si>
    <t>観光施設事業特別会計</t>
    <phoneticPr fontId="5"/>
  </si>
  <si>
    <t>法非適用企業</t>
    <phoneticPr fontId="5"/>
  </si>
  <si>
    <t>中央卸売市場事業特別会計</t>
    <phoneticPr fontId="5"/>
  </si>
  <si>
    <t>生活排水事業特別会計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</si>
  <si>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</si>
  <si>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</si>
  <si>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</si>
  <si>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</si>
  <si>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</si>
  <si>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</si>
  <si>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</si>
  <si>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</si>
  <si>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</si>
  <si>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</si>
  <si>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</si>
  <si>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</si>
  <si>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</si>
  <si>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</si>
  <si>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</si>
  <si>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</si>
  <si>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</si>
  <si>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</si>
  <si>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</si>
  <si>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</si>
  <si>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</si>
  <si>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</si>
  <si>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</si>
  <si>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</si>
  <si>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</si>
  <si>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</si>
  <si>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</si>
  <si>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</si>
  <si>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</si>
  <si>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</si>
  <si>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</si>
  <si>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</si>
  <si>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</si>
  <si>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</si>
  <si>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</si>
  <si>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</si>
  <si>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</si>
  <si>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</si>
  <si>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</si>
  <si>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</si>
  <si>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</si>
  <si>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</si>
  <si>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</si>
  <si>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</si>
  <si>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</si>
  <si>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</si>
  <si>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</si>
  <si>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</si>
  <si>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</si>
  <si>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</si>
  <si>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</si>
  <si>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</si>
  <si>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</si>
  <si>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</si>
  <si>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</si>
  <si>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</si>
  <si>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</si>
  <si>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</si>
  <si>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</si>
  <si>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</si>
  <si>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</si>
  <si>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</si>
  <si>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</si>
  <si>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</si>
  <si>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</si>
  <si>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</si>
  <si>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</si>
  <si>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</si>
  <si>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</si>
  <si>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</si>
  <si>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</si>
  <si>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</si>
  <si>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</si>
  <si>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</si>
  <si>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</si>
  <si>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</si>
  <si>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</si>
  <si>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</si>
  <si>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</si>
  <si>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</si>
  <si>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</si>
  <si>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</si>
  <si>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</si>
  <si>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</si>
  <si>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</si>
  <si>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</si>
  <si>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</si>
  <si>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</si>
  <si>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</si>
  <si>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</si>
  <si>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</si>
  <si>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</si>
  <si>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</si>
  <si>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</si>
  <si>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</si>
  <si>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</si>
  <si>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</si>
  <si>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</si>
  <si>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</si>
  <si>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</si>
  <si>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</si>
  <si>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</si>
  <si>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</si>
  <si>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</si>
  <si>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</si>
  <si>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</si>
  <si>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</si>
  <si>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</si>
  <si>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</si>
  <si>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</si>
  <si>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</si>
  <si>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</si>
  <si>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</si>
  <si>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</si>
  <si>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</si>
  <si>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</si>
  <si>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</si>
  <si>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</si>
  <si>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</si>
  <si>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</si>
  <si>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</si>
  <si>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</si>
  <si>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</si>
  <si>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</si>
  <si>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</si>
  <si>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</si>
  <si>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</si>
  <si>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</si>
  <si>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</si>
  <si>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</si>
  <si>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</si>
  <si>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</si>
  <si>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</si>
  <si>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</si>
  <si>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</si>
  <si>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1.61</t>
  </si>
  <si>
    <t>水道事業会計</t>
  </si>
  <si>
    <t>下水道事業会計</t>
  </si>
  <si>
    <t>一般会計</t>
  </si>
  <si>
    <t>介護保険事業特別会計</t>
  </si>
  <si>
    <t>後期高齢者医療事業特別会計</t>
  </si>
  <si>
    <t>国民健康保険事業特別会計</t>
  </si>
  <si>
    <t>生活排水事業特別会計</t>
  </si>
  <si>
    <t>母子父子寡婦福祉資金貸付事業特別会計</t>
  </si>
  <si>
    <t>その他会計（赤字）</t>
  </si>
  <si>
    <t>▲ 0.00</t>
  </si>
  <si>
    <t>その他会計（黒字）</t>
  </si>
  <si>
    <t>R01</t>
    <phoneticPr fontId="5"/>
  </si>
  <si>
    <t>R02</t>
    <phoneticPr fontId="5"/>
  </si>
  <si>
    <t>R03</t>
    <phoneticPr fontId="5"/>
  </si>
  <si>
    <t>R04</t>
    <phoneticPr fontId="5"/>
  </si>
  <si>
    <t>R05</t>
    <phoneticPr fontId="5"/>
  </si>
  <si>
    <t>市庁舎建設整備基金</t>
    <rPh sb="0" eb="3">
      <t>シチョウシャ</t>
    </rPh>
    <rPh sb="3" eb="5">
      <t>ケンセツ</t>
    </rPh>
    <rPh sb="5" eb="9">
      <t>セイビキキン</t>
    </rPh>
    <phoneticPr fontId="5"/>
  </si>
  <si>
    <t>地域振興基金</t>
    <rPh sb="0" eb="6">
      <t>チイキシンコウキキン</t>
    </rPh>
    <phoneticPr fontId="2"/>
  </si>
  <si>
    <t>端島（軍艦島）整備基金</t>
    <rPh sb="0" eb="2">
      <t>ハシマ</t>
    </rPh>
    <rPh sb="3" eb="6">
      <t>グンカンジマ</t>
    </rPh>
    <rPh sb="7" eb="11">
      <t>セイビキキン</t>
    </rPh>
    <phoneticPr fontId="2"/>
  </si>
  <si>
    <t>長崎伝習所基金</t>
    <rPh sb="0" eb="5">
      <t>ナガサキデンシュウショ</t>
    </rPh>
    <rPh sb="5" eb="7">
      <t>キキン</t>
    </rPh>
    <phoneticPr fontId="2"/>
  </si>
  <si>
    <t>いきいき長寿社会基金</t>
    <rPh sb="4" eb="6">
      <t>チョウジュ</t>
    </rPh>
    <rPh sb="6" eb="8">
      <t>シャカイ</t>
    </rPh>
    <rPh sb="8" eb="10">
      <t>キキン</t>
    </rPh>
    <phoneticPr fontId="2"/>
  </si>
  <si>
    <t>（一財）クリーンながさき</t>
  </si>
  <si>
    <t>（株）ながさきサステナエナジー</t>
    <rPh sb="1" eb="2">
      <t>カブ</t>
    </rPh>
    <phoneticPr fontId="10"/>
  </si>
  <si>
    <t>（一財）長崎市野母崎振興公社</t>
    <rPh sb="4" eb="7">
      <t>ナガサキシ</t>
    </rPh>
    <rPh sb="7" eb="10">
      <t>ノモザキ</t>
    </rPh>
    <rPh sb="10" eb="12">
      <t>シンコウ</t>
    </rPh>
    <rPh sb="12" eb="14">
      <t>コウシャ</t>
    </rPh>
    <phoneticPr fontId="10"/>
  </si>
  <si>
    <t>（一財）長崎市勤労者サービスセンター</t>
    <rPh sb="1" eb="3">
      <t>イチザイ</t>
    </rPh>
    <rPh sb="4" eb="7">
      <t>ナガサキシ</t>
    </rPh>
    <rPh sb="7" eb="10">
      <t>キンロウシャ</t>
    </rPh>
    <phoneticPr fontId="10"/>
  </si>
  <si>
    <t>長崎つきまち（株）</t>
    <rPh sb="0" eb="2">
      <t>ナガサキ</t>
    </rPh>
    <phoneticPr fontId="10"/>
  </si>
  <si>
    <t>（一財）長崎市地産地消振興公社</t>
    <rPh sb="4" eb="7">
      <t>ナガサキシ</t>
    </rPh>
    <rPh sb="7" eb="11">
      <t>チサンチショウ</t>
    </rPh>
    <rPh sb="11" eb="13">
      <t>シンコウ</t>
    </rPh>
    <rPh sb="13" eb="15">
      <t>コウシャ</t>
    </rPh>
    <phoneticPr fontId="10"/>
  </si>
  <si>
    <t>（公財）長崎市スポーツ協会</t>
    <rPh sb="4" eb="7">
      <t>ナガサキシ</t>
    </rPh>
    <rPh sb="11" eb="13">
      <t>キョウカイ</t>
    </rPh>
    <phoneticPr fontId="10"/>
  </si>
  <si>
    <t>（一財）長崎ロープウェイ・水族館</t>
    <rPh sb="4" eb="6">
      <t>ナガサキ</t>
    </rPh>
    <rPh sb="13" eb="16">
      <t>スイゾクカン</t>
    </rPh>
    <phoneticPr fontId="10"/>
  </si>
  <si>
    <t>（福）長崎市社会福祉事業団</t>
    <rPh sb="1" eb="2">
      <t>フク</t>
    </rPh>
    <rPh sb="3" eb="5">
      <t>ナガサキ</t>
    </rPh>
    <rPh sb="5" eb="6">
      <t>シ</t>
    </rPh>
    <rPh sb="6" eb="8">
      <t>シャカイ</t>
    </rPh>
    <rPh sb="8" eb="10">
      <t>フクシ</t>
    </rPh>
    <rPh sb="10" eb="13">
      <t>ジギョウダン</t>
    </rPh>
    <phoneticPr fontId="10"/>
  </si>
  <si>
    <t>長崎中央市場サービス（株）</t>
    <rPh sb="0" eb="2">
      <t>ナガサキ</t>
    </rPh>
    <rPh sb="2" eb="4">
      <t>チュウオウ</t>
    </rPh>
    <rPh sb="4" eb="6">
      <t>シジョウ</t>
    </rPh>
    <rPh sb="11" eb="12">
      <t>カブ</t>
    </rPh>
    <phoneticPr fontId="10"/>
  </si>
  <si>
    <t>（公財）長崎平和推進協会</t>
    <rPh sb="1" eb="3">
      <t>コウザイ</t>
    </rPh>
    <rPh sb="2" eb="3">
      <t>ザイ</t>
    </rPh>
    <rPh sb="4" eb="6">
      <t>ナガサキ</t>
    </rPh>
    <rPh sb="6" eb="8">
      <t>ヘイワ</t>
    </rPh>
    <rPh sb="8" eb="10">
      <t>スイシン</t>
    </rPh>
    <rPh sb="10" eb="12">
      <t>キョウカイ</t>
    </rPh>
    <phoneticPr fontId="10"/>
  </si>
  <si>
    <t>（地独）長崎市立病院機構</t>
    <rPh sb="1" eb="2">
      <t>チ</t>
    </rPh>
    <rPh sb="2" eb="3">
      <t>ドク</t>
    </rPh>
    <rPh sb="4" eb="8">
      <t>ナガサキシリツ</t>
    </rPh>
    <rPh sb="8" eb="10">
      <t>ビョウイン</t>
    </rPh>
    <rPh sb="10" eb="12">
      <t>キコウ</t>
    </rPh>
    <phoneticPr fontId="10"/>
  </si>
  <si>
    <t>（公社）長崎県林業公社</t>
    <rPh sb="1" eb="3">
      <t>コウシャ</t>
    </rPh>
    <rPh sb="4" eb="7">
      <t>ナガサキケン</t>
    </rPh>
    <rPh sb="7" eb="9">
      <t>リンギョウ</t>
    </rPh>
    <rPh sb="9" eb="11">
      <t>コウシャ</t>
    </rPh>
    <phoneticPr fontId="10"/>
  </si>
  <si>
    <t>長崎県信用保証協会</t>
    <rPh sb="0" eb="3">
      <t>ナガサキケン</t>
    </rPh>
    <rPh sb="3" eb="5">
      <t>シンヨウ</t>
    </rPh>
    <rPh sb="5" eb="7">
      <t>ホショウ</t>
    </rPh>
    <rPh sb="7" eb="9">
      <t>キョウカイ</t>
    </rPh>
    <phoneticPr fontId="10"/>
  </si>
  <si>
    <t>○</t>
    <phoneticPr fontId="2"/>
  </si>
  <si>
    <t>長崎県後期高齢者医療広域連合（普通会計）</t>
  </si>
  <si>
    <t>長崎県後期高齢者医療広域連合（事業会計）</t>
  </si>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</sst>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A419-4FAF-8F77-ABCDF6845E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76769</c:v>
                </c:pt>
                <c:pt idx="1">
                  <c:v>91732</c:v>
                </c:pt>
                <c:pt idx="2">
                  <c:v>95228</c:v>
                </c:pt>
                <c:pt idx="3">
                  <c:v>78049</c:v>
                </c:pt>
                <c:pt idx="4">
                  <c:v>63690</c:v>
                </c:pt>
              </c:numCache>
            </c:numRef>
          </c:val>
          <c:smooth val="0"/>
          <c:extLst>
            <c:ext xmlns:c16="http://schemas.microsoft.com/office/drawing/2014/chart" uri="{C3380CC4-5D6E-409C-BE32-E72D297353CC}">
              <c16:uniqueId val="{00000001-A419-4FAF-8F77-ABCDF6845E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3.4</c:v>
                </c:pt>
                <c:pt idx="1">
                  <c:v>2.74</c:v>
                </c:pt>
                <c:pt idx="2">
                  <c:v>2.82</c:v>
                </c:pt>
                <c:pt idx="3">
                  <c:v>6.85</c:v>
                </c:pt>
                <c:pt idx="4">
                  <c:v>5.01</c:v>
                </c:pt>
              </c:numCache>
            </c:numRef>
          </c:val>
          <c:extLst>
            <c:ext xmlns:c16="http://schemas.microsoft.com/office/drawing/2014/chart" uri="{C3380CC4-5D6E-409C-BE32-E72D297353CC}">
              <c16:uniqueId val="{00000000-066D-4C07-B574-C4E5556044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12.32</c:v>
                </c:pt>
                <c:pt idx="1">
                  <c:v>11.13</c:v>
                </c:pt>
                <c:pt idx="2">
                  <c:v>11.72</c:v>
                </c:pt>
                <c:pt idx="3">
                  <c:v>10.75</c:v>
                </c:pt>
                <c:pt idx="4">
                  <c:v>12.72</c:v>
                </c:pt>
              </c:numCache>
            </c:numRef>
          </c:val>
          <c:extLst>
            <c:ext xmlns:c16="http://schemas.microsoft.com/office/drawing/2014/chart" uri="{C3380CC4-5D6E-409C-BE32-E72D297353CC}">
              <c16:uniqueId val="{00000001-066D-4C07-B574-C4E55560449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0.63</c:v>
                </c:pt>
                <c:pt idx="1">
                  <c:v>-1.61</c:v>
                </c:pt>
                <c:pt idx="2">
                  <c:v>1.05</c:v>
                </c:pt>
                <c:pt idx="3">
                  <c:v>2.64</c:v>
                </c:pt>
                <c:pt idx="4">
                  <c:v>0.2</c:v>
                </c:pt>
              </c:numCache>
            </c:numRef>
          </c:val>
          <c:smooth val="0"/>
          <c:extLst>
            <c:ext xmlns:c16="http://schemas.microsoft.com/office/drawing/2014/chart" uri="{C3380CC4-5D6E-409C-BE32-E72D297353CC}">
              <c16:uniqueId val="{00000002-066D-4C07-B574-C4E55560449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0-0EA0-4C5B-BB04-6603D09861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A0-4C5B-BB04-6603D098614B}"/>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0.15</c:v>
                </c:pt>
                <c:pt idx="2">
                  <c:v>#N/A</c:v>
                </c:pt>
                <c:pt idx="3">
                  <c:v>0.18</c:v>
                </c:pt>
                <c:pt idx="4">
                  <c:v>#N/A</c:v>
                </c:pt>
                <c:pt idx="5">
                  <c:v>0.12</c:v>
                </c:pt>
                <c:pt idx="6">
                  <c:v>#N/A</c:v>
                </c:pt>
                <c:pt idx="7">
                  <c:v>0.06</c:v>
                </c:pt>
                <c:pt idx="8">
                  <c:v>#N/A</c:v>
                </c:pt>
                <c:pt idx="9">
                  <c:v>0.04</c:v>
                </c:pt>
              </c:numCache>
            </c:numRef>
          </c:val>
          <c:extLst>
            <c:ext xmlns:c16="http://schemas.microsoft.com/office/drawing/2014/chart" uri="{C3380CC4-5D6E-409C-BE32-E72D297353CC}">
              <c16:uniqueId val="{00000002-0EA0-4C5B-BB04-6603D098614B}"/>
            </c:ext>
          </c:extLst>
        </c:ser>
        <c:ser>
          <c:idx val="3"/>
          <c:order val="3"/>
          <c:tx>
            <c:strRef>
              <c:f>データシート!$A$30</c:f>
              <c:strCache>
                <c:ptCount val="1"/>
                <c:pt idx="0">
                  <c:v>生活排水事業特別会計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3-0EA0-4C5B-BB04-6603D098614B}"/>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0.22</c:v>
                </c:pt>
                <c:pt idx="2">
                  <c:v>#N/A</c:v>
                </c:pt>
                <c:pt idx="3">
                  <c:v>0.12</c:v>
                </c:pt>
                <c:pt idx="4">
                  <c:v>#N/A</c:v>
                </c:pt>
                <c:pt idx="5">
                  <c:v>0.32</c:v>
                </c:pt>
                <c:pt idx="6">
                  <c:v>#N/A</c:v>
                </c:pt>
                <c:pt idx="7">
                  <c:v>0.31</c:v>
                </c:pt>
                <c:pt idx="8">
                  <c:v>#N/A</c:v>
                </c:pt>
                <c:pt idx="9">
                  <c:v>0.12</c:v>
                </c:pt>
              </c:numCache>
            </c:numRef>
          </c:val>
          <c:extLst>
            <c:ext xmlns:c16="http://schemas.microsoft.com/office/drawing/2014/chart" uri="{C3380CC4-5D6E-409C-BE32-E72D297353CC}">
              <c16:uniqueId val="{00000004-0EA0-4C5B-BB04-6603D098614B}"/>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0.06</c:v>
                </c:pt>
                <c:pt idx="2">
                  <c:v>#N/A</c:v>
                </c:pt>
                <c:pt idx="3">
                  <c:v>0.06</c:v>
                </c:pt>
                <c:pt idx="4">
                  <c:v>#N/A</c:v>
                </c:pt>
                <c:pt idx="5">
                  <c:v>0.02</c:v>
                </c:pt>
                <c:pt idx="6">
                  <c:v>#N/A</c:v>
                </c:pt>
                <c:pt idx="7">
                  <c:v>0.02</c:v>
                </c:pt>
                <c:pt idx="8">
                  <c:v>#N/A</c:v>
                </c:pt>
                <c:pt idx="9">
                  <c:v>0.16</c:v>
                </c:pt>
              </c:numCache>
            </c:numRef>
          </c:val>
          <c:extLst>
            <c:ext xmlns:c16="http://schemas.microsoft.com/office/drawing/2014/chart" uri="{C3380CC4-5D6E-409C-BE32-E72D297353CC}">
              <c16:uniqueId val="{00000005-0EA0-4C5B-BB04-6603D098614B}"/>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1.1000000000000001</c:v>
                </c:pt>
                <c:pt idx="2">
                  <c:v>#N/A</c:v>
                </c:pt>
                <c:pt idx="3">
                  <c:v>1.25</c:v>
                </c:pt>
                <c:pt idx="4">
                  <c:v>#N/A</c:v>
                </c:pt>
                <c:pt idx="5">
                  <c:v>1.1399999999999999</c:v>
                </c:pt>
                <c:pt idx="6">
                  <c:v>#N/A</c:v>
                </c:pt>
                <c:pt idx="7">
                  <c:v>1.29</c:v>
                </c:pt>
                <c:pt idx="8">
                  <c:v>#N/A</c:v>
                </c:pt>
                <c:pt idx="9">
                  <c:v>1.02</c:v>
                </c:pt>
              </c:numCache>
            </c:numRef>
          </c:val>
          <c:extLst>
            <c:ext xmlns:c16="http://schemas.microsoft.com/office/drawing/2014/chart" uri="{C3380CC4-5D6E-409C-BE32-E72D297353CC}">
              <c16:uniqueId val="{00000006-0EA0-4C5B-BB04-6603D098614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3.24</c:v>
                </c:pt>
                <c:pt idx="2">
                  <c:v>#N/A</c:v>
                </c:pt>
                <c:pt idx="3">
                  <c:v>2.56</c:v>
                </c:pt>
                <c:pt idx="4">
                  <c:v>#N/A</c:v>
                </c:pt>
                <c:pt idx="5">
                  <c:v>2.69</c:v>
                </c:pt>
                <c:pt idx="6">
                  <c:v>#N/A</c:v>
                </c:pt>
                <c:pt idx="7">
                  <c:v>6.78</c:v>
                </c:pt>
                <c:pt idx="8">
                  <c:v>#N/A</c:v>
                </c:pt>
                <c:pt idx="9">
                  <c:v>4.97</c:v>
                </c:pt>
              </c:numCache>
            </c:numRef>
          </c:val>
          <c:extLst>
            <c:ext xmlns:c16="http://schemas.microsoft.com/office/drawing/2014/chart" uri="{C3380CC4-5D6E-409C-BE32-E72D297353CC}">
              <c16:uniqueId val="{00000007-0EA0-4C5B-BB04-6603D098614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9.57</c:v>
                </c:pt>
                <c:pt idx="2">
                  <c:v>#N/A</c:v>
                </c:pt>
                <c:pt idx="3">
                  <c:v>9.5</c:v>
                </c:pt>
                <c:pt idx="4">
                  <c:v>#N/A</c:v>
                </c:pt>
                <c:pt idx="5">
                  <c:v>10.130000000000001</c:v>
                </c:pt>
                <c:pt idx="6">
                  <c:v>#N/A</c:v>
                </c:pt>
                <c:pt idx="7">
                  <c:v>11.22</c:v>
                </c:pt>
                <c:pt idx="8">
                  <c:v>#N/A</c:v>
                </c:pt>
                <c:pt idx="9">
                  <c:v>12.42</c:v>
                </c:pt>
              </c:numCache>
            </c:numRef>
          </c:val>
          <c:extLst>
            <c:ext xmlns:c16="http://schemas.microsoft.com/office/drawing/2014/chart" uri="{C3380CC4-5D6E-409C-BE32-E72D297353CC}">
              <c16:uniqueId val="{00000008-0EA0-4C5B-BB04-6603D098614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14.51</c:v>
                </c:pt>
                <c:pt idx="2">
                  <c:v>#N/A</c:v>
                </c:pt>
                <c:pt idx="3">
                  <c:v>14.52</c:v>
                </c:pt>
                <c:pt idx="4">
                  <c:v>#N/A</c:v>
                </c:pt>
                <c:pt idx="5">
                  <c:v>14.12</c:v>
                </c:pt>
                <c:pt idx="6">
                  <c:v>#N/A</c:v>
                </c:pt>
                <c:pt idx="7">
                  <c:v>13.83</c:v>
                </c:pt>
                <c:pt idx="8">
                  <c:v>#N/A</c:v>
                </c:pt>
                <c:pt idx="9">
                  <c:v>13.74</c:v>
                </c:pt>
              </c:numCache>
            </c:numRef>
          </c:val>
          <c:extLst>
            <c:ext xmlns:c16="http://schemas.microsoft.com/office/drawing/2014/chart" uri="{C3380CC4-5D6E-409C-BE32-E72D297353CC}">
              <c16:uniqueId val="{00000009-0EA0-4C5B-BB04-6603D098614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20561</c:v>
                </c:pt>
                <c:pt idx="5">
                  <c:v>21051</c:v>
                </c:pt>
                <c:pt idx="8">
                  <c:v>20411</c:v>
                </c:pt>
                <c:pt idx="11">
                  <c:v>21274</c:v>
                </c:pt>
                <c:pt idx="14">
                  <c:v>21437</c:v>
                </c:pt>
              </c:numCache>
            </c:numRef>
          </c:val>
          <c:extLst>
            <c:ext xmlns:c16="http://schemas.microsoft.com/office/drawing/2014/chart" uri="{C3380CC4-5D6E-409C-BE32-E72D297353CC}">
              <c16:uniqueId val="{00000000-9138-4888-9AB0-A90C62156C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38-4888-9AB0-A90C62156C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60</c:v>
                </c:pt>
                <c:pt idx="3">
                  <c:v>59</c:v>
                </c:pt>
                <c:pt idx="6">
                  <c:v>59</c:v>
                </c:pt>
                <c:pt idx="9">
                  <c:v>94</c:v>
                </c:pt>
                <c:pt idx="12">
                  <c:v>22</c:v>
                </c:pt>
              </c:numCache>
            </c:numRef>
          </c:val>
          <c:extLst>
            <c:ext xmlns:c16="http://schemas.microsoft.com/office/drawing/2014/chart" uri="{C3380CC4-5D6E-409C-BE32-E72D297353CC}">
              <c16:uniqueId val="{00000002-9138-4888-9AB0-A90C62156C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38-4888-9AB0-A90C62156C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4967</c:v>
                </c:pt>
                <c:pt idx="3">
                  <c:v>4966</c:v>
                </c:pt>
                <c:pt idx="6">
                  <c:v>4738</c:v>
                </c:pt>
                <c:pt idx="9">
                  <c:v>4480</c:v>
                </c:pt>
                <c:pt idx="12">
                  <c:v>4273</c:v>
                </c:pt>
              </c:numCache>
            </c:numRef>
          </c:val>
          <c:extLst>
            <c:ext xmlns:c16="http://schemas.microsoft.com/office/drawing/2014/chart" uri="{C3380CC4-5D6E-409C-BE32-E72D297353CC}">
              <c16:uniqueId val="{00000004-9138-4888-9AB0-A90C62156C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38-4888-9AB0-A90C62156C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38-4888-9AB0-A90C62156C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22131</c:v>
                </c:pt>
                <c:pt idx="3">
                  <c:v>23232</c:v>
                </c:pt>
                <c:pt idx="6">
                  <c:v>24460</c:v>
                </c:pt>
                <c:pt idx="9">
                  <c:v>25642</c:v>
                </c:pt>
                <c:pt idx="12">
                  <c:v>26127</c:v>
                </c:pt>
              </c:numCache>
            </c:numRef>
          </c:val>
          <c:extLst>
            <c:ext xmlns:c16="http://schemas.microsoft.com/office/drawing/2014/chart" uri="{C3380CC4-5D6E-409C-BE32-E72D297353CC}">
              <c16:uniqueId val="{00000007-9138-4888-9AB0-A90C62156C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6597</c:v>
                </c:pt>
                <c:pt idx="2">
                  <c:v>#N/A</c:v>
                </c:pt>
                <c:pt idx="3">
                  <c:v>#N/A</c:v>
                </c:pt>
                <c:pt idx="4">
                  <c:v>7206</c:v>
                </c:pt>
                <c:pt idx="5">
                  <c:v>#N/A</c:v>
                </c:pt>
                <c:pt idx="6">
                  <c:v>#N/A</c:v>
                </c:pt>
                <c:pt idx="7">
                  <c:v>8846</c:v>
                </c:pt>
                <c:pt idx="8">
                  <c:v>#N/A</c:v>
                </c:pt>
                <c:pt idx="9">
                  <c:v>#N/A</c:v>
                </c:pt>
                <c:pt idx="10">
                  <c:v>8942</c:v>
                </c:pt>
                <c:pt idx="11">
                  <c:v>#N/A</c:v>
                </c:pt>
                <c:pt idx="12">
                  <c:v>#N/A</c:v>
                </c:pt>
                <c:pt idx="13">
                  <c:v>8985</c:v>
                </c:pt>
                <c:pt idx="14">
                  <c:v>#N/A</c:v>
                </c:pt>
              </c:numCache>
            </c:numRef>
          </c:val>
          <c:smooth val="0"/>
          <c:extLst>
            <c:ext xmlns:c16="http://schemas.microsoft.com/office/drawing/2014/chart" uri="{C3380CC4-5D6E-409C-BE32-E72D297353CC}">
              <c16:uniqueId val="{00000008-9138-4888-9AB0-A90C62156C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177141</c:v>
                </c:pt>
                <c:pt idx="5">
                  <c:v>178389</c:v>
                </c:pt>
                <c:pt idx="8">
                  <c:v>176323</c:v>
                </c:pt>
                <c:pt idx="11">
                  <c:v>170536</c:v>
                </c:pt>
                <c:pt idx="14">
                  <c:v>163452</c:v>
                </c:pt>
              </c:numCache>
            </c:numRef>
          </c:val>
          <c:extLst>
            <c:ext xmlns:c16="http://schemas.microsoft.com/office/drawing/2014/chart" uri="{C3380CC4-5D6E-409C-BE32-E72D297353CC}">
              <c16:uniqueId val="{00000000-1AEF-4952-AFA0-E7DA313AC7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35702</c:v>
                </c:pt>
                <c:pt idx="5">
                  <c:v>36960</c:v>
                </c:pt>
                <c:pt idx="8">
                  <c:v>36282</c:v>
                </c:pt>
                <c:pt idx="11">
                  <c:v>38075</c:v>
                </c:pt>
                <c:pt idx="14">
                  <c:v>39428</c:v>
                </c:pt>
              </c:numCache>
            </c:numRef>
          </c:val>
          <c:extLst>
            <c:ext xmlns:c16="http://schemas.microsoft.com/office/drawing/2014/chart" uri="{C3380CC4-5D6E-409C-BE32-E72D297353CC}">
              <c16:uniqueId val="{00000001-1AEF-4952-AFA0-E7DA313AC7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47954</c:v>
                </c:pt>
                <c:pt idx="5">
                  <c:v>45812</c:v>
                </c:pt>
                <c:pt idx="8">
                  <c:v>48057</c:v>
                </c:pt>
                <c:pt idx="11">
                  <c:v>45045</c:v>
                </c:pt>
                <c:pt idx="14">
                  <c:v>45231</c:v>
                </c:pt>
              </c:numCache>
            </c:numRef>
          </c:val>
          <c:extLst>
            <c:ext xmlns:c16="http://schemas.microsoft.com/office/drawing/2014/chart" uri="{C3380CC4-5D6E-409C-BE32-E72D297353CC}">
              <c16:uniqueId val="{00000002-1AEF-4952-AFA0-E7DA313AC7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EF-4952-AFA0-E7DA313AC7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EF-4952-AFA0-E7DA313AC7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2499</c:v>
                </c:pt>
                <c:pt idx="3">
                  <c:v>470</c:v>
                </c:pt>
                <c:pt idx="6">
                  <c:v>23</c:v>
                </c:pt>
                <c:pt idx="9">
                  <c:v>194</c:v>
                </c:pt>
                <c:pt idx="12">
                  <c:v>181</c:v>
                </c:pt>
              </c:numCache>
            </c:numRef>
          </c:val>
          <c:extLst>
            <c:ext xmlns:c16="http://schemas.microsoft.com/office/drawing/2014/chart" uri="{C3380CC4-5D6E-409C-BE32-E72D297353CC}">
              <c16:uniqueId val="{00000005-1AEF-4952-AFA0-E7DA313AC7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16399</c:v>
                </c:pt>
                <c:pt idx="3">
                  <c:v>20393</c:v>
                </c:pt>
                <c:pt idx="6">
                  <c:v>20252</c:v>
                </c:pt>
                <c:pt idx="9">
                  <c:v>20228</c:v>
                </c:pt>
                <c:pt idx="12">
                  <c:v>20955</c:v>
                </c:pt>
              </c:numCache>
            </c:numRef>
          </c:val>
          <c:extLst>
            <c:ext xmlns:c16="http://schemas.microsoft.com/office/drawing/2014/chart" uri="{C3380CC4-5D6E-409C-BE32-E72D297353CC}">
              <c16:uniqueId val="{00000006-1AEF-4952-AFA0-E7DA313AC7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AEF-4952-AFA0-E7DA313AC7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42718</c:v>
                </c:pt>
                <c:pt idx="3">
                  <c:v>40942</c:v>
                </c:pt>
                <c:pt idx="6">
                  <c:v>40577</c:v>
                </c:pt>
                <c:pt idx="9">
                  <c:v>37385</c:v>
                </c:pt>
                <c:pt idx="12">
                  <c:v>35253</c:v>
                </c:pt>
              </c:numCache>
            </c:numRef>
          </c:val>
          <c:extLst>
            <c:ext xmlns:c16="http://schemas.microsoft.com/office/drawing/2014/chart" uri="{C3380CC4-5D6E-409C-BE32-E72D297353CC}">
              <c16:uniqueId val="{00000008-1AEF-4952-AFA0-E7DA313AC7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144</c:v>
                </c:pt>
                <c:pt idx="3">
                  <c:v>86</c:v>
                </c:pt>
                <c:pt idx="6">
                  <c:v>347</c:v>
                </c:pt>
                <c:pt idx="9">
                  <c:v>892</c:v>
                </c:pt>
                <c:pt idx="12">
                  <c:v>275</c:v>
                </c:pt>
              </c:numCache>
            </c:numRef>
          </c:val>
          <c:extLst>
            <c:ext xmlns:c16="http://schemas.microsoft.com/office/drawing/2014/chart" uri="{C3380CC4-5D6E-409C-BE32-E72D297353CC}">
              <c16:uniqueId val="{00000009-1AEF-4952-AFA0-E7DA313AC7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267543</c:v>
                </c:pt>
                <c:pt idx="3">
                  <c:v>276182</c:v>
                </c:pt>
                <c:pt idx="6">
                  <c:v>285243</c:v>
                </c:pt>
                <c:pt idx="9">
                  <c:v>282908</c:v>
                </c:pt>
                <c:pt idx="12">
                  <c:v>273320</c:v>
                </c:pt>
              </c:numCache>
            </c:numRef>
          </c:val>
          <c:extLst>
            <c:ext xmlns:c16="http://schemas.microsoft.com/office/drawing/2014/chart" uri="{C3380CC4-5D6E-409C-BE32-E72D297353CC}">
              <c16:uniqueId val="{0000000A-1AEF-4952-AFA0-E7DA313AC7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68507</c:v>
                </c:pt>
                <c:pt idx="2">
                  <c:v>#N/A</c:v>
                </c:pt>
                <c:pt idx="3">
                  <c:v>#N/A</c:v>
                </c:pt>
                <c:pt idx="4">
                  <c:v>76913</c:v>
                </c:pt>
                <c:pt idx="5">
                  <c:v>#N/A</c:v>
                </c:pt>
                <c:pt idx="6">
                  <c:v>#N/A</c:v>
                </c:pt>
                <c:pt idx="7">
                  <c:v>85780</c:v>
                </c:pt>
                <c:pt idx="8">
                  <c:v>#N/A</c:v>
                </c:pt>
                <c:pt idx="9">
                  <c:v>#N/A</c:v>
                </c:pt>
                <c:pt idx="10">
                  <c:v>87952</c:v>
                </c:pt>
                <c:pt idx="11">
                  <c:v>#N/A</c:v>
                </c:pt>
                <c:pt idx="12">
                  <c:v>#N/A</c:v>
                </c:pt>
                <c:pt idx="13">
                  <c:v>81873</c:v>
                </c:pt>
                <c:pt idx="14">
                  <c:v>#N/A</c:v>
                </c:pt>
              </c:numCache>
            </c:numRef>
          </c:val>
          <c:smooth val="0"/>
          <c:extLst>
            <c:ext xmlns:c16="http://schemas.microsoft.com/office/drawing/2014/chart" uri="{C3380CC4-5D6E-409C-BE32-E72D297353CC}">
              <c16:uniqueId val="{0000000B-1AEF-4952-AFA0-E7DA313AC7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12078</c:v>
                </c:pt>
                <c:pt idx="1">
                  <c:v>10765</c:v>
                </c:pt>
                <c:pt idx="2">
                  <c:v>12783</c:v>
                </c:pt>
              </c:numCache>
            </c:numRef>
          </c:val>
          <c:extLst>
            <c:ext xmlns:c16="http://schemas.microsoft.com/office/drawing/2014/chart" uri="{C3380CC4-5D6E-409C-BE32-E72D297353CC}">
              <c16:uniqueId val="{00000000-54DF-4943-87F0-0698F98873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9307</c:v>
                </c:pt>
                <c:pt idx="1">
                  <c:v>9099</c:v>
                </c:pt>
                <c:pt idx="2">
                  <c:v>6376</c:v>
                </c:pt>
              </c:numCache>
            </c:numRef>
          </c:val>
          <c:extLst>
            <c:ext xmlns:c16="http://schemas.microsoft.com/office/drawing/2014/chart" uri="{C3380CC4-5D6E-409C-BE32-E72D297353CC}">
              <c16:uniqueId val="{00000001-54DF-4943-87F0-0698F98873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24097</c:v>
                </c:pt>
                <c:pt idx="1">
                  <c:v>22964</c:v>
                </c:pt>
                <c:pt idx="2">
                  <c:v>22791</c:v>
                </c:pt>
              </c:numCache>
            </c:numRef>
          </c:val>
          <c:extLst>
            <c:ext xmlns:c16="http://schemas.microsoft.com/office/drawing/2014/chart" uri="{C3380CC4-5D6E-409C-BE32-E72D297353CC}">
              <c16:uniqueId val="{00000002-54DF-4943-87F0-0698F98873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395,843
391,500
405.69
239,245,421
231,021,714
5,039,150
100,530,137
263,749,826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歳出においては、高齢者人口が多いことによる高齢者保健福祉費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交付税措置がなされる地方債残高が多いことによる公債費に係る基準財政需要額がそれぞれ多額であることなどにより、基準財政需要額が類似都市平均を上回っている。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一方、歳入においては、税収基盤が脆弱であるなど、財政力指数を押し下げている要因となっている。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近年財政力指数は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傾向であり、更なる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徴収業務の強化や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市税収入の確保に努めるなど、財政基盤の強化に努める。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9978</xdr:rowOff>
    </xdr:to>
    <xdr:cxnSp macro="">
      <xdr:nvCxnSpPr>
        <xdr:cNvPr id="71" name="直線コネクタ 70"/>
        <xdr:cNvCxnSpPr/>
      </xdr:nvCxnSpPr>
      <xdr:spPr>
        <a:xfrm>
          <a:off x="4114800" y="75365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4" name="直線コネクタ 73"/>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146957</xdr:rowOff>
    </xdr:from>
    <xdr:to>
      <xdr:col>15</xdr:col>
      <xdr:colOff>82550</xdr:colOff>
      <xdr:row>43</xdr:row>
      <xdr:rowOff>164193</xdr:rowOff>
    </xdr:to>
    <xdr:cxnSp macro="">
      <xdr:nvCxnSpPr>
        <xdr:cNvPr id="77" name="直線コネクタ 76"/>
        <xdr:cNvCxnSpPr/>
      </xdr:nvCxnSpPr>
      <xdr:spPr>
        <a:xfrm>
          <a:off x="2336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146957</xdr:rowOff>
    </xdr:from>
    <xdr:to>
      <xdr:col>11</xdr:col>
      <xdr:colOff>31750</xdr:colOff>
      <xdr:row>43</xdr:row>
      <xdr:rowOff>146957</xdr:rowOff>
    </xdr:to>
    <xdr:cxnSp macro="">
      <xdr:nvCxnSpPr>
        <xdr:cNvPr id="80" name="直線コネクタ 79"/>
        <xdr:cNvCxnSpPr/>
      </xdr:nvCxnSpPr>
      <xdr:spPr>
        <a:xfrm>
          <a:off x="1447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90" name="楕円 89"/>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102705</xdr:rowOff>
    </xdr:from>
    <xdr:ext cx="762000" cy="259045"/>
    <xdr:sp macro="" textlink="">
      <xdr:nvSpPr>
        <xdr:cNvPr id="91" name="財政力該当値テキスト"/>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96157</xdr:rowOff>
    </xdr:from>
    <xdr:to>
      <xdr:col>11</xdr:col>
      <xdr:colOff>82550</xdr:colOff>
      <xdr:row>44</xdr:row>
      <xdr:rowOff>26307</xdr:rowOff>
    </xdr:to>
    <xdr:sp macro="" textlink="">
      <xdr:nvSpPr>
        <xdr:cNvPr id="96" name="楕円 95"/>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11084</xdr:rowOff>
    </xdr:from>
    <xdr:ext cx="762000" cy="259045"/>
    <xdr:sp macro="" textlink="">
      <xdr:nvSpPr>
        <xdr:cNvPr id="97" name="テキスト ボックス 96"/>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96157</xdr:rowOff>
    </xdr:from>
    <xdr:to>
      <xdr:col>7</xdr:col>
      <xdr:colOff>31750</xdr:colOff>
      <xdr:row>44</xdr:row>
      <xdr:rowOff>26307</xdr:rowOff>
    </xdr:to>
    <xdr:sp macro="" textlink="">
      <xdr:nvSpPr>
        <xdr:cNvPr id="98" name="楕円 97"/>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11084</xdr:rowOff>
    </xdr:from>
    <xdr:ext cx="762000" cy="259045"/>
    <xdr:sp macro="" textlink="">
      <xdr:nvSpPr>
        <xdr:cNvPr id="99" name="テキスト ボックス 98"/>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臨時財政対策債が減（▲</a:t>
          </a:r>
          <a:r>
            <a:rPr kumimoji="1" lang="en-US" altLang="ja-JP" sz="1150">
              <a:latin typeface="ＭＳ Ｐゴシック" panose="020B0600070205080204" pitchFamily="50" charset="-128"/>
              <a:ea typeface="ＭＳ Ｐゴシック" panose="020B0600070205080204" pitchFamily="50" charset="-128"/>
            </a:rPr>
            <a:t>12.0</a:t>
          </a:r>
          <a:r>
            <a:rPr kumimoji="1" lang="ja-JP" altLang="en-US" sz="1150">
              <a:latin typeface="ＭＳ Ｐゴシック" panose="020B0600070205080204" pitchFamily="50" charset="-128"/>
              <a:ea typeface="ＭＳ Ｐゴシック" panose="020B0600070205080204" pitchFamily="50" charset="-128"/>
            </a:rPr>
            <a:t>億円）となったものの、市税の増（</a:t>
          </a:r>
          <a:r>
            <a:rPr kumimoji="1" lang="en-US" altLang="ja-JP" sz="1150">
              <a:latin typeface="ＭＳ Ｐゴシック" panose="020B0600070205080204" pitchFamily="50" charset="-128"/>
              <a:ea typeface="ＭＳ Ｐゴシック" panose="020B0600070205080204" pitchFamily="50" charset="-128"/>
            </a:rPr>
            <a:t>+6.5</a:t>
          </a:r>
          <a:r>
            <a:rPr kumimoji="1" lang="ja-JP" altLang="en-US" sz="1150">
              <a:latin typeface="ＭＳ Ｐゴシック" panose="020B0600070205080204" pitchFamily="50" charset="-128"/>
              <a:ea typeface="ＭＳ Ｐゴシック" panose="020B0600070205080204" pitchFamily="50" charset="-128"/>
            </a:rPr>
            <a:t>億円）及び物価高騰の影響に伴う基準財政需要額の増などによる普通交付税の増（</a:t>
          </a:r>
          <a:r>
            <a:rPr kumimoji="1" lang="en-US" altLang="ja-JP" sz="1150">
              <a:latin typeface="ＭＳ Ｐゴシック" panose="020B0600070205080204" pitchFamily="50" charset="-128"/>
              <a:ea typeface="ＭＳ Ｐゴシック" panose="020B0600070205080204" pitchFamily="50" charset="-128"/>
            </a:rPr>
            <a:t>+17.1</a:t>
          </a:r>
          <a:r>
            <a:rPr kumimoji="1" lang="ja-JP" altLang="en-US" sz="1150">
              <a:latin typeface="ＭＳ Ｐゴシック" panose="020B0600070205080204" pitchFamily="50" charset="-128"/>
              <a:ea typeface="ＭＳ Ｐゴシック" panose="020B0600070205080204" pitchFamily="50" charset="-128"/>
            </a:rPr>
            <a:t>億円）などから、歳入における経常一般財源は前年度より増（</a:t>
          </a:r>
          <a:r>
            <a:rPr kumimoji="1" lang="en-US" altLang="ja-JP" sz="1150">
              <a:latin typeface="ＭＳ Ｐゴシック" panose="020B0600070205080204" pitchFamily="50" charset="-128"/>
              <a:ea typeface="ＭＳ Ｐゴシック" panose="020B0600070205080204" pitchFamily="50" charset="-128"/>
            </a:rPr>
            <a:t>+10.0</a:t>
          </a:r>
          <a:r>
            <a:rPr kumimoji="1" lang="ja-JP" altLang="en-US" sz="1150">
              <a:latin typeface="ＭＳ Ｐゴシック" panose="020B0600070205080204" pitchFamily="50" charset="-128"/>
              <a:ea typeface="ＭＳ Ｐゴシック" panose="020B0600070205080204" pitchFamily="50" charset="-128"/>
            </a:rPr>
            <a:t>億円）となった。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一方で、扶助費（</a:t>
          </a:r>
          <a:r>
            <a:rPr kumimoji="1" lang="en-US" altLang="ja-JP" sz="1150">
              <a:latin typeface="ＭＳ Ｐゴシック" panose="020B0600070205080204" pitchFamily="50" charset="-128"/>
              <a:ea typeface="ＭＳ Ｐゴシック" panose="020B0600070205080204" pitchFamily="50" charset="-128"/>
            </a:rPr>
            <a:t>+6.7</a:t>
          </a:r>
          <a:r>
            <a:rPr kumimoji="1" lang="ja-JP" altLang="en-US" sz="1150">
              <a:latin typeface="ＭＳ Ｐゴシック" panose="020B0600070205080204" pitchFamily="50" charset="-128"/>
              <a:ea typeface="ＭＳ Ｐゴシック" panose="020B0600070205080204" pitchFamily="50" charset="-128"/>
            </a:rPr>
            <a:t>億円）及び物件費（</a:t>
          </a:r>
          <a:r>
            <a:rPr kumimoji="1" lang="en-US" altLang="ja-JP" sz="1150">
              <a:latin typeface="ＭＳ Ｐゴシック" panose="020B0600070205080204" pitchFamily="50" charset="-128"/>
              <a:ea typeface="ＭＳ Ｐゴシック" panose="020B0600070205080204" pitchFamily="50" charset="-128"/>
            </a:rPr>
            <a:t>+5.3</a:t>
          </a:r>
          <a:r>
            <a:rPr kumimoji="1" lang="ja-JP" altLang="en-US" sz="1150">
              <a:latin typeface="ＭＳ Ｐゴシック" panose="020B0600070205080204" pitchFamily="50" charset="-128"/>
              <a:ea typeface="ＭＳ Ｐゴシック" panose="020B0600070205080204" pitchFamily="50" charset="-128"/>
            </a:rPr>
            <a:t>億円）の増などから、歳出における経常一般財源も前年度より増（</a:t>
          </a:r>
          <a:r>
            <a:rPr kumimoji="1" lang="en-US" altLang="ja-JP" sz="1150">
              <a:latin typeface="ＭＳ Ｐゴシック" panose="020B0600070205080204" pitchFamily="50" charset="-128"/>
              <a:ea typeface="ＭＳ Ｐゴシック" panose="020B0600070205080204" pitchFamily="50" charset="-128"/>
            </a:rPr>
            <a:t>+17.1</a:t>
          </a:r>
          <a:r>
            <a:rPr kumimoji="1" lang="ja-JP" altLang="en-US" sz="1150">
              <a:latin typeface="ＭＳ Ｐゴシック" panose="020B0600070205080204" pitchFamily="50" charset="-128"/>
              <a:ea typeface="ＭＳ Ｐゴシック" panose="020B0600070205080204" pitchFamily="50" charset="-128"/>
            </a:rPr>
            <a:t>億円）となった。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歳出が歳入の伸びを上回ったことから経常収支比率は</a:t>
          </a:r>
          <a:r>
            <a:rPr kumimoji="1" lang="en-US" altLang="ja-JP" sz="1150">
              <a:latin typeface="ＭＳ Ｐゴシック" panose="020B0600070205080204" pitchFamily="50" charset="-128"/>
              <a:ea typeface="ＭＳ Ｐゴシック" panose="020B0600070205080204" pitchFamily="50" charset="-128"/>
            </a:rPr>
            <a:t>0.7</a:t>
          </a:r>
          <a:r>
            <a:rPr kumimoji="1" lang="ja-JP" altLang="en-US" sz="1150">
              <a:latin typeface="ＭＳ Ｐゴシック" panose="020B0600070205080204" pitchFamily="50" charset="-128"/>
              <a:ea typeface="ＭＳ Ｐゴシック" panose="020B0600070205080204" pitchFamily="50" charset="-128"/>
            </a:rPr>
            <a:t>ポイント悪化し、依然として高い水準にあることから、事業の在り方の見直し及び新たな発想による収入増対策を行うなど、戦略的な収支改善に努める。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68072</xdr:rowOff>
    </xdr:from>
    <xdr:to>
      <xdr:col>23</xdr:col>
      <xdr:colOff>133350</xdr:colOff>
      <xdr:row>66</xdr:row>
      <xdr:rowOff>101854</xdr:rowOff>
    </xdr:to>
    <xdr:cxnSp macro="">
      <xdr:nvCxnSpPr>
        <xdr:cNvPr id="132" name="直線コネクタ 131"/>
        <xdr:cNvCxnSpPr/>
      </xdr:nvCxnSpPr>
      <xdr:spPr>
        <a:xfrm>
          <a:off x="4114800" y="1138377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145542</xdr:rowOff>
    </xdr:from>
    <xdr:to>
      <xdr:col>19</xdr:col>
      <xdr:colOff>133350</xdr:colOff>
      <xdr:row>66</xdr:row>
      <xdr:rowOff>68072</xdr:rowOff>
    </xdr:to>
    <xdr:cxnSp macro="">
      <xdr:nvCxnSpPr>
        <xdr:cNvPr id="135" name="直線コネクタ 134"/>
        <xdr:cNvCxnSpPr/>
      </xdr:nvCxnSpPr>
      <xdr:spPr>
        <a:xfrm>
          <a:off x="3225800" y="11118342"/>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145542</xdr:rowOff>
    </xdr:from>
    <xdr:to>
      <xdr:col>15</xdr:col>
      <xdr:colOff>82550</xdr:colOff>
      <xdr:row>66</xdr:row>
      <xdr:rowOff>77724</xdr:rowOff>
    </xdr:to>
    <xdr:cxnSp macro="">
      <xdr:nvCxnSpPr>
        <xdr:cNvPr id="138" name="直線コネクタ 137"/>
        <xdr:cNvCxnSpPr/>
      </xdr:nvCxnSpPr>
      <xdr:spPr>
        <a:xfrm flipV="1">
          <a:off x="2336800" y="11118342"/>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77724</xdr:rowOff>
    </xdr:from>
    <xdr:to>
      <xdr:col>11</xdr:col>
      <xdr:colOff>31750</xdr:colOff>
      <xdr:row>66</xdr:row>
      <xdr:rowOff>87376</xdr:rowOff>
    </xdr:to>
    <xdr:cxnSp macro="">
      <xdr:nvCxnSpPr>
        <xdr:cNvPr id="141" name="直線コネクタ 140"/>
        <xdr:cNvCxnSpPr/>
      </xdr:nvCxnSpPr>
      <xdr:spPr>
        <a:xfrm flipV="1">
          <a:off x="1447800" y="1139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51054</xdr:rowOff>
    </xdr:from>
    <xdr:to>
      <xdr:col>23</xdr:col>
      <xdr:colOff>184150</xdr:colOff>
      <xdr:row>66</xdr:row>
      <xdr:rowOff>152654</xdr:rowOff>
    </xdr:to>
    <xdr:sp macro="" textlink="">
      <xdr:nvSpPr>
        <xdr:cNvPr id="151" name="楕円 150"/>
        <xdr:cNvSpPr/>
      </xdr:nvSpPr>
      <xdr:spPr>
        <a:xfrm>
          <a:off x="4902200" y="113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23131</xdr:rowOff>
    </xdr:from>
    <xdr:ext cx="762000" cy="259045"/>
    <xdr:sp macro="" textlink="">
      <xdr:nvSpPr>
        <xdr:cNvPr id="152" name="財政構造の弾力性該当値テキスト"/>
        <xdr:cNvSpPr txBox="1"/>
      </xdr:nvSpPr>
      <xdr:spPr>
        <a:xfrm>
          <a:off x="5041900" y="113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17272</xdr:rowOff>
    </xdr:from>
    <xdr:to>
      <xdr:col>19</xdr:col>
      <xdr:colOff>184150</xdr:colOff>
      <xdr:row>66</xdr:row>
      <xdr:rowOff>118872</xdr:rowOff>
    </xdr:to>
    <xdr:sp macro="" textlink="">
      <xdr:nvSpPr>
        <xdr:cNvPr id="153" name="楕円 152"/>
        <xdr:cNvSpPr/>
      </xdr:nvSpPr>
      <xdr:spPr>
        <a:xfrm>
          <a:off x="4064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103649</xdr:rowOff>
    </xdr:from>
    <xdr:ext cx="736600" cy="259045"/>
    <xdr:sp macro="" textlink="">
      <xdr:nvSpPr>
        <xdr:cNvPr id="154" name="テキスト ボックス 153"/>
        <xdr:cNvSpPr txBox="1"/>
      </xdr:nvSpPr>
      <xdr:spPr>
        <a:xfrm>
          <a:off x="3733800" y="1141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94742</xdr:rowOff>
    </xdr:from>
    <xdr:to>
      <xdr:col>15</xdr:col>
      <xdr:colOff>133350</xdr:colOff>
      <xdr:row>65</xdr:row>
      <xdr:rowOff>24892</xdr:rowOff>
    </xdr:to>
    <xdr:sp macro="" textlink="">
      <xdr:nvSpPr>
        <xdr:cNvPr id="155" name="楕円 154"/>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9669</xdr:rowOff>
    </xdr:from>
    <xdr:ext cx="762000" cy="259045"/>
    <xdr:sp macro="" textlink="">
      <xdr:nvSpPr>
        <xdr:cNvPr id="156" name="テキスト ボックス 155"/>
        <xdr:cNvSpPr txBox="1"/>
      </xdr:nvSpPr>
      <xdr:spPr>
        <a:xfrm>
          <a:off x="2844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26924</xdr:rowOff>
    </xdr:from>
    <xdr:to>
      <xdr:col>11</xdr:col>
      <xdr:colOff>82550</xdr:colOff>
      <xdr:row>66</xdr:row>
      <xdr:rowOff>128524</xdr:rowOff>
    </xdr:to>
    <xdr:sp macro="" textlink="">
      <xdr:nvSpPr>
        <xdr:cNvPr id="157" name="楕円 156"/>
        <xdr:cNvSpPr/>
      </xdr:nvSpPr>
      <xdr:spPr>
        <a:xfrm>
          <a:off x="2286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113301</xdr:rowOff>
    </xdr:from>
    <xdr:ext cx="762000" cy="259045"/>
    <xdr:sp macro="" textlink="">
      <xdr:nvSpPr>
        <xdr:cNvPr id="158" name="テキスト ボックス 157"/>
        <xdr:cNvSpPr txBox="1"/>
      </xdr:nvSpPr>
      <xdr:spPr>
        <a:xfrm>
          <a:off x="1955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36576</xdr:rowOff>
    </xdr:from>
    <xdr:to>
      <xdr:col>7</xdr:col>
      <xdr:colOff>31750</xdr:colOff>
      <xdr:row>66</xdr:row>
      <xdr:rowOff>138176</xdr:rowOff>
    </xdr:to>
    <xdr:sp macro="" textlink="">
      <xdr:nvSpPr>
        <xdr:cNvPr id="159" name="楕円 158"/>
        <xdr:cNvSpPr/>
      </xdr:nvSpPr>
      <xdr:spPr>
        <a:xfrm>
          <a:off x="1397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122953</xdr:rowOff>
    </xdr:from>
    <xdr:ext cx="762000" cy="259045"/>
    <xdr:sp macro="" textlink="">
      <xdr:nvSpPr>
        <xdr:cNvPr id="160" name="テキスト ボックス 159"/>
        <xdr:cNvSpPr txBox="1"/>
      </xdr:nvSpPr>
      <xdr:spPr>
        <a:xfrm>
          <a:off x="1066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[130,510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3,014</a:t>
          </a:r>
          <a:r>
            <a:rPr kumimoji="1" lang="ja-JP" altLang="en-US" sz="1300">
              <a:latin typeface="ＭＳ Ｐゴシック" panose="020B0600070205080204" pitchFamily="50" charset="-128"/>
              <a:ea typeface="ＭＳ Ｐゴシック" panose="020B0600070205080204" pitchFamily="50" charset="-128"/>
            </a:rPr>
            <a:t>円減となっているものの、類似都市と比較して</a:t>
          </a:r>
          <a:r>
            <a:rPr kumimoji="1" lang="en-US" altLang="ja-JP" sz="1300">
              <a:latin typeface="ＭＳ Ｐゴシック" panose="020B0600070205080204" pitchFamily="50" charset="-128"/>
              <a:ea typeface="ＭＳ Ｐゴシック" panose="020B0600070205080204" pitchFamily="50" charset="-128"/>
            </a:rPr>
            <a:t>2,382</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前年度より減となった理由として、人事院勧告に伴う給与費の増などがあったものの、定年延長に伴い、退職手当が減となったことなどが挙げられる。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12371</xdr:rowOff>
    </xdr:from>
    <xdr:to>
      <xdr:col>23</xdr:col>
      <xdr:colOff>133350</xdr:colOff>
      <xdr:row>84</xdr:row>
      <xdr:rowOff>72978</xdr:rowOff>
    </xdr:to>
    <xdr:cxnSp macro="">
      <xdr:nvCxnSpPr>
        <xdr:cNvPr id="195" name="直線コネクタ 194"/>
        <xdr:cNvCxnSpPr/>
      </xdr:nvCxnSpPr>
      <xdr:spPr>
        <a:xfrm flipV="1">
          <a:off x="4114800" y="14414171"/>
          <a:ext cx="838200" cy="6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101650</xdr:rowOff>
    </xdr:from>
    <xdr:ext cx="762000" cy="259045"/>
    <xdr:sp macro="" textlink="">
      <xdr:nvSpPr>
        <xdr:cNvPr id="196" name="人件費・物件費等の状況平均値テキスト"/>
        <xdr:cNvSpPr txBox="1"/>
      </xdr:nvSpPr>
      <xdr:spPr>
        <a:xfrm>
          <a:off x="5041900" y="1416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156474</xdr:rowOff>
    </xdr:from>
    <xdr:to>
      <xdr:col>19</xdr:col>
      <xdr:colOff>133350</xdr:colOff>
      <xdr:row>84</xdr:row>
      <xdr:rowOff>72978</xdr:rowOff>
    </xdr:to>
    <xdr:cxnSp macro="">
      <xdr:nvCxnSpPr>
        <xdr:cNvPr id="198" name="直線コネクタ 197"/>
        <xdr:cNvCxnSpPr/>
      </xdr:nvCxnSpPr>
      <xdr:spPr>
        <a:xfrm>
          <a:off x="3225800" y="14386824"/>
          <a:ext cx="889000" cy="8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104336</xdr:rowOff>
    </xdr:from>
    <xdr:ext cx="736600" cy="259045"/>
    <xdr:sp macro="" textlink="">
      <xdr:nvSpPr>
        <xdr:cNvPr id="200" name="テキスト ボックス 199"/>
        <xdr:cNvSpPr txBox="1"/>
      </xdr:nvSpPr>
      <xdr:spPr>
        <a:xfrm>
          <a:off x="3733800" y="1416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148236</xdr:rowOff>
    </xdr:from>
    <xdr:to>
      <xdr:col>15</xdr:col>
      <xdr:colOff>82550</xdr:colOff>
      <xdr:row>83</xdr:row>
      <xdr:rowOff>156474</xdr:rowOff>
    </xdr:to>
    <xdr:cxnSp macro="">
      <xdr:nvCxnSpPr>
        <xdr:cNvPr id="201" name="直線コネクタ 200"/>
        <xdr:cNvCxnSpPr/>
      </xdr:nvCxnSpPr>
      <xdr:spPr>
        <a:xfrm>
          <a:off x="2336800" y="14207136"/>
          <a:ext cx="889000" cy="17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10551</xdr:rowOff>
    </xdr:from>
    <xdr:ext cx="762000" cy="259045"/>
    <xdr:sp macro="" textlink="">
      <xdr:nvSpPr>
        <xdr:cNvPr id="203" name="テキスト ボックス 202"/>
        <xdr:cNvSpPr txBox="1"/>
      </xdr:nvSpPr>
      <xdr:spPr>
        <a:xfrm>
          <a:off x="2844800" y="1406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159806</xdr:rowOff>
    </xdr:from>
    <xdr:to>
      <xdr:col>11</xdr:col>
      <xdr:colOff>31750</xdr:colOff>
      <xdr:row>82</xdr:row>
      <xdr:rowOff>148236</xdr:rowOff>
    </xdr:to>
    <xdr:cxnSp macro="">
      <xdr:nvCxnSpPr>
        <xdr:cNvPr id="204" name="直線コネクタ 203"/>
        <xdr:cNvCxnSpPr/>
      </xdr:nvCxnSpPr>
      <xdr:spPr>
        <a:xfrm>
          <a:off x="1447800" y="14047256"/>
          <a:ext cx="889000" cy="15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21114</xdr:rowOff>
    </xdr:from>
    <xdr:ext cx="762000" cy="259045"/>
    <xdr:sp macro="" textlink="">
      <xdr:nvSpPr>
        <xdr:cNvPr id="206" name="テキスト ボックス 205"/>
        <xdr:cNvSpPr txBox="1"/>
      </xdr:nvSpPr>
      <xdr:spPr>
        <a:xfrm>
          <a:off x="1955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28982</xdr:rowOff>
    </xdr:from>
    <xdr:ext cx="762000" cy="259045"/>
    <xdr:sp macro="" textlink="">
      <xdr:nvSpPr>
        <xdr:cNvPr id="208" name="テキスト ボックス 207"/>
        <xdr:cNvSpPr txBox="1"/>
      </xdr:nvSpPr>
      <xdr:spPr>
        <a:xfrm>
          <a:off x="1066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133021</xdr:rowOff>
    </xdr:from>
    <xdr:to>
      <xdr:col>23</xdr:col>
      <xdr:colOff>184150</xdr:colOff>
      <xdr:row>84</xdr:row>
      <xdr:rowOff>63171</xdr:rowOff>
    </xdr:to>
    <xdr:sp macro="" textlink="">
      <xdr:nvSpPr>
        <xdr:cNvPr id="214" name="楕円 213"/>
        <xdr:cNvSpPr/>
      </xdr:nvSpPr>
      <xdr:spPr>
        <a:xfrm>
          <a:off x="4902200" y="1436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105098</xdr:rowOff>
    </xdr:from>
    <xdr:ext cx="762000" cy="259045"/>
    <xdr:sp macro="" textlink="">
      <xdr:nvSpPr>
        <xdr:cNvPr id="215" name="人件費・物件費等の状況該当値テキスト"/>
        <xdr:cNvSpPr txBox="1"/>
      </xdr:nvSpPr>
      <xdr:spPr>
        <a:xfrm>
          <a:off x="5041900" y="14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22178</xdr:rowOff>
    </xdr:from>
    <xdr:to>
      <xdr:col>19</xdr:col>
      <xdr:colOff>184150</xdr:colOff>
      <xdr:row>84</xdr:row>
      <xdr:rowOff>123778</xdr:rowOff>
    </xdr:to>
    <xdr:sp macro="" textlink="">
      <xdr:nvSpPr>
        <xdr:cNvPr id="216" name="楕円 215"/>
        <xdr:cNvSpPr/>
      </xdr:nvSpPr>
      <xdr:spPr>
        <a:xfrm>
          <a:off x="4064000" y="14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108555</xdr:rowOff>
    </xdr:from>
    <xdr:ext cx="736600" cy="259045"/>
    <xdr:sp macro="" textlink="">
      <xdr:nvSpPr>
        <xdr:cNvPr id="217" name="テキスト ボックス 216"/>
        <xdr:cNvSpPr txBox="1"/>
      </xdr:nvSpPr>
      <xdr:spPr>
        <a:xfrm>
          <a:off x="3733800" y="14510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105674</xdr:rowOff>
    </xdr:from>
    <xdr:to>
      <xdr:col>15</xdr:col>
      <xdr:colOff>133350</xdr:colOff>
      <xdr:row>84</xdr:row>
      <xdr:rowOff>35824</xdr:rowOff>
    </xdr:to>
    <xdr:sp macro="" textlink="">
      <xdr:nvSpPr>
        <xdr:cNvPr id="218" name="楕円 217"/>
        <xdr:cNvSpPr/>
      </xdr:nvSpPr>
      <xdr:spPr>
        <a:xfrm>
          <a:off x="3175000" y="1433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20601</xdr:rowOff>
    </xdr:from>
    <xdr:ext cx="762000" cy="259045"/>
    <xdr:sp macro="" textlink="">
      <xdr:nvSpPr>
        <xdr:cNvPr id="219" name="テキスト ボックス 218"/>
        <xdr:cNvSpPr txBox="1"/>
      </xdr:nvSpPr>
      <xdr:spPr>
        <a:xfrm>
          <a:off x="2844800" y="1442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97436</xdr:rowOff>
    </xdr:from>
    <xdr:to>
      <xdr:col>11</xdr:col>
      <xdr:colOff>82550</xdr:colOff>
      <xdr:row>83</xdr:row>
      <xdr:rowOff>27586</xdr:rowOff>
    </xdr:to>
    <xdr:sp macro="" textlink="">
      <xdr:nvSpPr>
        <xdr:cNvPr id="220" name="楕円 219"/>
        <xdr:cNvSpPr/>
      </xdr:nvSpPr>
      <xdr:spPr>
        <a:xfrm>
          <a:off x="2286000" y="1415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12363</xdr:rowOff>
    </xdr:from>
    <xdr:ext cx="762000" cy="259045"/>
    <xdr:sp macro="" textlink="">
      <xdr:nvSpPr>
        <xdr:cNvPr id="221" name="テキスト ボックス 220"/>
        <xdr:cNvSpPr txBox="1"/>
      </xdr:nvSpPr>
      <xdr:spPr>
        <a:xfrm>
          <a:off x="1955800" y="1424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109006</xdr:rowOff>
    </xdr:from>
    <xdr:to>
      <xdr:col>7</xdr:col>
      <xdr:colOff>31750</xdr:colOff>
      <xdr:row>82</xdr:row>
      <xdr:rowOff>39156</xdr:rowOff>
    </xdr:to>
    <xdr:sp macro="" textlink="">
      <xdr:nvSpPr>
        <xdr:cNvPr id="222" name="楕円 221"/>
        <xdr:cNvSpPr/>
      </xdr:nvSpPr>
      <xdr:spPr>
        <a:xfrm>
          <a:off x="1397000" y="139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23933</xdr:rowOff>
    </xdr:from>
    <xdr:ext cx="762000" cy="259045"/>
    <xdr:sp macro="" textlink="">
      <xdr:nvSpPr>
        <xdr:cNvPr id="223" name="テキスト ボックス 222"/>
        <xdr:cNvSpPr txBox="1"/>
      </xdr:nvSpPr>
      <xdr:spPr>
        <a:xfrm>
          <a:off x="1066800" y="140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月から、ラスパイレス指数が高い要因であった市独自の制度を国に準じたものに改め、その後も国に準じた給与制度の見直しや市独自の見直しを行っており、類似団体平均より低い水準となっている。</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見直しの効果は継続的に維持され、今後も同程度の水準で推移していく見込みである。</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また、平成</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日から職務職責に応じた人事・給与制度の見直しにより、給料月額が減額となった職員に対する段階的な経過措置が令和</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年度末で終了したことなどから、令和</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年度の指数は前年度よりも</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ポイント減となっている。</a:t>
          </a:r>
          <a:endParaRPr lang="ja-JP" altLang="ja-JP" sz="115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42334</xdr:rowOff>
    </xdr:to>
    <xdr:cxnSp macro="">
      <xdr:nvCxnSpPr>
        <xdr:cNvPr id="257" name="直線コネクタ 256"/>
        <xdr:cNvCxnSpPr/>
      </xdr:nvCxnSpPr>
      <xdr:spPr>
        <a:xfrm flipV="1">
          <a:off x="16179800" y="144039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69145</xdr:rowOff>
    </xdr:to>
    <xdr:cxnSp macro="">
      <xdr:nvCxnSpPr>
        <xdr:cNvPr id="260" name="直線コネクタ 259"/>
        <xdr:cNvCxnSpPr/>
      </xdr:nvCxnSpPr>
      <xdr:spPr>
        <a:xfrm flipV="1">
          <a:off x="15290800" y="144441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2" name="テキスト ボックス 261"/>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84</xdr:row>
      <xdr:rowOff>95955</xdr:rowOff>
    </xdr:to>
    <xdr:cxnSp macro="">
      <xdr:nvCxnSpPr>
        <xdr:cNvPr id="263" name="直線コネクタ 262"/>
        <xdr:cNvCxnSpPr/>
      </xdr:nvCxnSpPr>
      <xdr:spPr>
        <a:xfrm flipV="1">
          <a:off x="14401800" y="144709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5" name="テキスト ボックス 264"/>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95955</xdr:rowOff>
    </xdr:from>
    <xdr:to>
      <xdr:col>68</xdr:col>
      <xdr:colOff>152400</xdr:colOff>
      <xdr:row>85</xdr:row>
      <xdr:rowOff>18345</xdr:rowOff>
    </xdr:to>
    <xdr:cxnSp macro="">
      <xdr:nvCxnSpPr>
        <xdr:cNvPr id="266" name="直線コネクタ 265"/>
        <xdr:cNvCxnSpPr/>
      </xdr:nvCxnSpPr>
      <xdr:spPr>
        <a:xfrm flipV="1">
          <a:off x="13512800" y="1449775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70" name="テキスト ボックス 269"/>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6" name="楕円 275"/>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77" name="給与水準   （国との比較）該当値テキスト"/>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8" name="楕円 277"/>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9" name="テキスト ボックス 278"/>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18345</xdr:rowOff>
    </xdr:from>
    <xdr:to>
      <xdr:col>73</xdr:col>
      <xdr:colOff>44450</xdr:colOff>
      <xdr:row>84</xdr:row>
      <xdr:rowOff>119945</xdr:rowOff>
    </xdr:to>
    <xdr:sp macro="" textlink="">
      <xdr:nvSpPr>
        <xdr:cNvPr id="280" name="楕円 279"/>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130122</xdr:rowOff>
    </xdr:from>
    <xdr:ext cx="762000" cy="259045"/>
    <xdr:sp macro="" textlink="">
      <xdr:nvSpPr>
        <xdr:cNvPr id="281" name="テキスト ボックス 280"/>
        <xdr:cNvSpPr txBox="1"/>
      </xdr:nvSpPr>
      <xdr:spPr>
        <a:xfrm>
          <a:off x="14909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45155</xdr:rowOff>
    </xdr:from>
    <xdr:to>
      <xdr:col>68</xdr:col>
      <xdr:colOff>203200</xdr:colOff>
      <xdr:row>84</xdr:row>
      <xdr:rowOff>146755</xdr:rowOff>
    </xdr:to>
    <xdr:sp macro="" textlink="">
      <xdr:nvSpPr>
        <xdr:cNvPr id="282" name="楕円 281"/>
        <xdr:cNvSpPr/>
      </xdr:nvSpPr>
      <xdr:spPr>
        <a:xfrm>
          <a:off x="14351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156932</xdr:rowOff>
    </xdr:from>
    <xdr:ext cx="762000" cy="259045"/>
    <xdr:sp macro="" textlink="">
      <xdr:nvSpPr>
        <xdr:cNvPr id="283" name="テキスト ボックス 282"/>
        <xdr:cNvSpPr txBox="1"/>
      </xdr:nvSpPr>
      <xdr:spPr>
        <a:xfrm>
          <a:off x="14020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84" name="楕円 283"/>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85" name="テキスト ボックス 284"/>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年度に本庁、支所等の業務のあり方の見直しを含めた大規模な組織改正を実施し、人口減少や少子化・高齢化が進展する中で地域の特性に応じた市民ニーズに対応するとともに、身近な手続きや困りごと、まちづくりの相談を地域の窓口で行うことができるようにするため、職員の体制を強化した。</a:t>
          </a:r>
          <a:b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　また、職員の年齢構成の歪みを是正するために職員採用の平準化を図ってきたこともあり、平成</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年度以降は職員数を増加してきている。加えて、人口が毎年約</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人ずつ減少しており、転出超過の状況が続いていることから、人口</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人当たりの職員数は類似団体平均を上回り、乖離幅が拡大傾向にあると考えている。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　今後も解決すべき行政課題や多様化する市民ニーズに対応しつつ、必要な市民サービスの維持、向上を図っていくためには、デジタル化に対応するための体制整備など短・中期的には現状に見合った職員数を一定数確保する必要があるが、一方で、業務の処理方法の見直しや、ＩＣＴ技術の利活用に取り組むなど業務の効率化も推進しているため、更に令和</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年度から始まった定年延長に伴い、職員数については急激な減少とはならないものの、長期的には減少していくよう業務量を踏まえながら適正な定員管理に努める。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53975</xdr:rowOff>
    </xdr:from>
    <xdr:to>
      <xdr:col>81</xdr:col>
      <xdr:colOff>44450</xdr:colOff>
      <xdr:row>63</xdr:row>
      <xdr:rowOff>74083</xdr:rowOff>
    </xdr:to>
    <xdr:cxnSp macro="">
      <xdr:nvCxnSpPr>
        <xdr:cNvPr id="320" name="直線コネクタ 319"/>
        <xdr:cNvCxnSpPr/>
      </xdr:nvCxnSpPr>
      <xdr:spPr>
        <a:xfrm>
          <a:off x="16179800" y="108553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1" name="定員管理の状況平均値テキスト"/>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161079</xdr:rowOff>
    </xdr:from>
    <xdr:to>
      <xdr:col>77</xdr:col>
      <xdr:colOff>44450</xdr:colOff>
      <xdr:row>63</xdr:row>
      <xdr:rowOff>53975</xdr:rowOff>
    </xdr:to>
    <xdr:cxnSp macro="">
      <xdr:nvCxnSpPr>
        <xdr:cNvPr id="323" name="直線コネクタ 322"/>
        <xdr:cNvCxnSpPr/>
      </xdr:nvCxnSpPr>
      <xdr:spPr>
        <a:xfrm>
          <a:off x="15290800" y="10790979"/>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5" name="テキスト ボックス 324"/>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124883</xdr:rowOff>
    </xdr:from>
    <xdr:to>
      <xdr:col>72</xdr:col>
      <xdr:colOff>203200</xdr:colOff>
      <xdr:row>62</xdr:row>
      <xdr:rowOff>161079</xdr:rowOff>
    </xdr:to>
    <xdr:cxnSp macro="">
      <xdr:nvCxnSpPr>
        <xdr:cNvPr id="326" name="直線コネクタ 325"/>
        <xdr:cNvCxnSpPr/>
      </xdr:nvCxnSpPr>
      <xdr:spPr>
        <a:xfrm>
          <a:off x="14401800" y="10754783"/>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72602</xdr:rowOff>
    </xdr:from>
    <xdr:to>
      <xdr:col>68</xdr:col>
      <xdr:colOff>152400</xdr:colOff>
      <xdr:row>62</xdr:row>
      <xdr:rowOff>124883</xdr:rowOff>
    </xdr:to>
    <xdr:cxnSp macro="">
      <xdr:nvCxnSpPr>
        <xdr:cNvPr id="329" name="直線コネクタ 328"/>
        <xdr:cNvCxnSpPr/>
      </xdr:nvCxnSpPr>
      <xdr:spPr>
        <a:xfrm>
          <a:off x="13512800" y="10702502"/>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1" name="テキスト ボックス 330"/>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124054</xdr:rowOff>
    </xdr:from>
    <xdr:ext cx="762000" cy="259045"/>
    <xdr:sp macro="" textlink="">
      <xdr:nvSpPr>
        <xdr:cNvPr id="333" name="テキスト ボックス 332"/>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23283</xdr:rowOff>
    </xdr:from>
    <xdr:to>
      <xdr:col>81</xdr:col>
      <xdr:colOff>95250</xdr:colOff>
      <xdr:row>63</xdr:row>
      <xdr:rowOff>124883</xdr:rowOff>
    </xdr:to>
    <xdr:sp macro="" textlink="">
      <xdr:nvSpPr>
        <xdr:cNvPr id="339" name="楕円 338"/>
        <xdr:cNvSpPr/>
      </xdr:nvSpPr>
      <xdr:spPr>
        <a:xfrm>
          <a:off x="16967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166810</xdr:rowOff>
    </xdr:from>
    <xdr:ext cx="762000" cy="259045"/>
    <xdr:sp macro="" textlink="">
      <xdr:nvSpPr>
        <xdr:cNvPr id="340" name="定員管理の状況該当値テキスト"/>
        <xdr:cNvSpPr txBox="1"/>
      </xdr:nvSpPr>
      <xdr:spPr>
        <a:xfrm>
          <a:off x="17106900" y="107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3175</xdr:rowOff>
    </xdr:from>
    <xdr:to>
      <xdr:col>77</xdr:col>
      <xdr:colOff>95250</xdr:colOff>
      <xdr:row>63</xdr:row>
      <xdr:rowOff>104775</xdr:rowOff>
    </xdr:to>
    <xdr:sp macro="" textlink="">
      <xdr:nvSpPr>
        <xdr:cNvPr id="341" name="楕円 340"/>
        <xdr:cNvSpPr/>
      </xdr:nvSpPr>
      <xdr:spPr>
        <a:xfrm>
          <a:off x="16129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89552</xdr:rowOff>
    </xdr:from>
    <xdr:ext cx="736600" cy="259045"/>
    <xdr:sp macro="" textlink="">
      <xdr:nvSpPr>
        <xdr:cNvPr id="342" name="テキスト ボックス 341"/>
        <xdr:cNvSpPr txBox="1"/>
      </xdr:nvSpPr>
      <xdr:spPr>
        <a:xfrm>
          <a:off x="15798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110279</xdr:rowOff>
    </xdr:from>
    <xdr:to>
      <xdr:col>73</xdr:col>
      <xdr:colOff>44450</xdr:colOff>
      <xdr:row>63</xdr:row>
      <xdr:rowOff>40429</xdr:rowOff>
    </xdr:to>
    <xdr:sp macro="" textlink="">
      <xdr:nvSpPr>
        <xdr:cNvPr id="343" name="楕円 342"/>
        <xdr:cNvSpPr/>
      </xdr:nvSpPr>
      <xdr:spPr>
        <a:xfrm>
          <a:off x="15240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25206</xdr:rowOff>
    </xdr:from>
    <xdr:ext cx="762000" cy="259045"/>
    <xdr:sp macro="" textlink="">
      <xdr:nvSpPr>
        <xdr:cNvPr id="344" name="テキスト ボックス 343"/>
        <xdr:cNvSpPr txBox="1"/>
      </xdr:nvSpPr>
      <xdr:spPr>
        <a:xfrm>
          <a:off x="14909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74083</xdr:rowOff>
    </xdr:from>
    <xdr:to>
      <xdr:col>68</xdr:col>
      <xdr:colOff>203200</xdr:colOff>
      <xdr:row>63</xdr:row>
      <xdr:rowOff>4233</xdr:rowOff>
    </xdr:to>
    <xdr:sp macro="" textlink="">
      <xdr:nvSpPr>
        <xdr:cNvPr id="345" name="楕円 344"/>
        <xdr:cNvSpPr/>
      </xdr:nvSpPr>
      <xdr:spPr>
        <a:xfrm>
          <a:off x="14351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160460</xdr:rowOff>
    </xdr:from>
    <xdr:ext cx="762000" cy="259045"/>
    <xdr:sp macro="" textlink="">
      <xdr:nvSpPr>
        <xdr:cNvPr id="346" name="テキスト ボックス 345"/>
        <xdr:cNvSpPr txBox="1"/>
      </xdr:nvSpPr>
      <xdr:spPr>
        <a:xfrm>
          <a:off x="14020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47" name="楕円 346"/>
        <xdr:cNvSpPr/>
      </xdr:nvSpPr>
      <xdr:spPr>
        <a:xfrm>
          <a:off x="13462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108179</xdr:rowOff>
    </xdr:from>
    <xdr:ext cx="762000" cy="259045"/>
    <xdr:sp macro="" textlink="">
      <xdr:nvSpPr>
        <xdr:cNvPr id="348" name="テキスト ボックス 347"/>
        <xdr:cNvSpPr txBox="1"/>
      </xdr:nvSpPr>
      <xdr:spPr>
        <a:xfrm>
          <a:off x="13131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標準財政規模が普通交付税の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伴い増加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、地方債の元利償還金充当一般財源が学校教育等施設整備事業債などに係る償還金の増により増加したことなどにより、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今後も大型事業の実施による公債費の高止まりが見込まれるため、事業内容の精査や事業規模の見直し等による更なる整備コストの削減を図る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ことで公債費の抑制</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162137</xdr:rowOff>
    </xdr:from>
    <xdr:to>
      <xdr:col>81</xdr:col>
      <xdr:colOff>44450</xdr:colOff>
      <xdr:row>43</xdr:row>
      <xdr:rowOff>46990</xdr:rowOff>
    </xdr:to>
    <xdr:cxnSp macro="">
      <xdr:nvCxnSpPr>
        <xdr:cNvPr id="381" name="直線コネクタ 380"/>
        <xdr:cNvCxnSpPr/>
      </xdr:nvCxnSpPr>
      <xdr:spPr>
        <a:xfrm>
          <a:off x="16179800" y="736303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89746</xdr:rowOff>
    </xdr:from>
    <xdr:to>
      <xdr:col>77</xdr:col>
      <xdr:colOff>44450</xdr:colOff>
      <xdr:row>42</xdr:row>
      <xdr:rowOff>162137</xdr:rowOff>
    </xdr:to>
    <xdr:cxnSp macro="">
      <xdr:nvCxnSpPr>
        <xdr:cNvPr id="384" name="直線コネクタ 383"/>
        <xdr:cNvCxnSpPr/>
      </xdr:nvCxnSpPr>
      <xdr:spPr>
        <a:xfrm>
          <a:off x="15290800" y="72906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6" name="テキスト ボックス 385"/>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41487</xdr:rowOff>
    </xdr:from>
    <xdr:to>
      <xdr:col>72</xdr:col>
      <xdr:colOff>203200</xdr:colOff>
      <xdr:row>42</xdr:row>
      <xdr:rowOff>89746</xdr:rowOff>
    </xdr:to>
    <xdr:cxnSp macro="">
      <xdr:nvCxnSpPr>
        <xdr:cNvPr id="387" name="直線コネクタ 386"/>
        <xdr:cNvCxnSpPr/>
      </xdr:nvCxnSpPr>
      <xdr:spPr>
        <a:xfrm>
          <a:off x="14401800" y="72423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41487</xdr:rowOff>
    </xdr:to>
    <xdr:cxnSp macro="">
      <xdr:nvCxnSpPr>
        <xdr:cNvPr id="390" name="直線コネクタ 389"/>
        <xdr:cNvCxnSpPr/>
      </xdr:nvCxnSpPr>
      <xdr:spPr>
        <a:xfrm>
          <a:off x="13512800" y="72182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2" name="テキスト ボックス 391"/>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4" name="テキスト ボックス 393"/>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400" name="楕円 399"/>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401" name="公債費負担の状況該当値テキスト"/>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111337</xdr:rowOff>
    </xdr:from>
    <xdr:to>
      <xdr:col>77</xdr:col>
      <xdr:colOff>95250</xdr:colOff>
      <xdr:row>43</xdr:row>
      <xdr:rowOff>41487</xdr:rowOff>
    </xdr:to>
    <xdr:sp macro="" textlink="">
      <xdr:nvSpPr>
        <xdr:cNvPr id="402" name="楕円 401"/>
        <xdr:cNvSpPr/>
      </xdr:nvSpPr>
      <xdr:spPr>
        <a:xfrm>
          <a:off x="16129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26264</xdr:rowOff>
    </xdr:from>
    <xdr:ext cx="736600" cy="259045"/>
    <xdr:sp macro="" textlink="">
      <xdr:nvSpPr>
        <xdr:cNvPr id="403" name="テキスト ボックス 402"/>
        <xdr:cNvSpPr txBox="1"/>
      </xdr:nvSpPr>
      <xdr:spPr>
        <a:xfrm>
          <a:off x="15798800" y="739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4" name="楕円 403"/>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5" name="テキスト ボックス 404"/>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162137</xdr:rowOff>
    </xdr:from>
    <xdr:to>
      <xdr:col>68</xdr:col>
      <xdr:colOff>203200</xdr:colOff>
      <xdr:row>42</xdr:row>
      <xdr:rowOff>92287</xdr:rowOff>
    </xdr:to>
    <xdr:sp macro="" textlink="">
      <xdr:nvSpPr>
        <xdr:cNvPr id="406" name="楕円 405"/>
        <xdr:cNvSpPr/>
      </xdr:nvSpPr>
      <xdr:spPr>
        <a:xfrm>
          <a:off x="14351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407" name="テキスト ボックス 406"/>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08" name="楕円 407"/>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409" name="テキスト ボックス 408"/>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普通交付税の増などに伴い標準財政規模が増加したことに加え、元金償還額が新規借入額を上回ったことなどに伴い地方道路等整備事業債等の地方債現在高が減となったことなどから、将来負担比率は</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ポイント好転した。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今後も大型事業の実施による公債費の高止まりが見込まれるため、事業内容の精査や事業規模の見直し等による更なる整備コストの削減を図るなど、</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財政健全化に努める。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120142</xdr:rowOff>
    </xdr:from>
    <xdr:to>
      <xdr:col>81</xdr:col>
      <xdr:colOff>44450</xdr:colOff>
      <xdr:row>20</xdr:row>
      <xdr:rowOff>24943</xdr:rowOff>
    </xdr:to>
    <xdr:cxnSp macro="">
      <xdr:nvCxnSpPr>
        <xdr:cNvPr id="441" name="直線コネクタ 440"/>
        <xdr:cNvCxnSpPr/>
      </xdr:nvCxnSpPr>
      <xdr:spPr>
        <a:xfrm flipV="1">
          <a:off x="16179800" y="3377692"/>
          <a:ext cx="8382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139446</xdr:rowOff>
    </xdr:from>
    <xdr:to>
      <xdr:col>77</xdr:col>
      <xdr:colOff>44450</xdr:colOff>
      <xdr:row>20</xdr:row>
      <xdr:rowOff>24943</xdr:rowOff>
    </xdr:to>
    <xdr:cxnSp macro="">
      <xdr:nvCxnSpPr>
        <xdr:cNvPr id="444" name="直線コネクタ 443"/>
        <xdr:cNvCxnSpPr/>
      </xdr:nvCxnSpPr>
      <xdr:spPr>
        <a:xfrm>
          <a:off x="15290800" y="3396996"/>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71882</xdr:rowOff>
    </xdr:from>
    <xdr:to>
      <xdr:col>72</xdr:col>
      <xdr:colOff>203200</xdr:colOff>
      <xdr:row>19</xdr:row>
      <xdr:rowOff>139446</xdr:rowOff>
    </xdr:to>
    <xdr:cxnSp macro="">
      <xdr:nvCxnSpPr>
        <xdr:cNvPr id="447" name="直線コネクタ 446"/>
        <xdr:cNvCxnSpPr/>
      </xdr:nvCxnSpPr>
      <xdr:spPr>
        <a:xfrm>
          <a:off x="14401800" y="332943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163220</xdr:rowOff>
    </xdr:from>
    <xdr:to>
      <xdr:col>68</xdr:col>
      <xdr:colOff>152400</xdr:colOff>
      <xdr:row>19</xdr:row>
      <xdr:rowOff>71882</xdr:rowOff>
    </xdr:to>
    <xdr:cxnSp macro="">
      <xdr:nvCxnSpPr>
        <xdr:cNvPr id="450" name="直線コネクタ 449"/>
        <xdr:cNvCxnSpPr/>
      </xdr:nvCxnSpPr>
      <xdr:spPr>
        <a:xfrm>
          <a:off x="13512800" y="3249320"/>
          <a:ext cx="889000" cy="8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69342</xdr:rowOff>
    </xdr:from>
    <xdr:to>
      <xdr:col>81</xdr:col>
      <xdr:colOff>95250</xdr:colOff>
      <xdr:row>19</xdr:row>
      <xdr:rowOff>170942</xdr:rowOff>
    </xdr:to>
    <xdr:sp macro="" textlink="">
      <xdr:nvSpPr>
        <xdr:cNvPr id="460" name="楕円 459"/>
        <xdr:cNvSpPr/>
      </xdr:nvSpPr>
      <xdr:spPr>
        <a:xfrm>
          <a:off x="169672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41419</xdr:rowOff>
    </xdr:from>
    <xdr:ext cx="762000" cy="259045"/>
    <xdr:sp macro="" textlink="">
      <xdr:nvSpPr>
        <xdr:cNvPr id="461" name="将来負担の状況該当値テキスト"/>
        <xdr:cNvSpPr txBox="1"/>
      </xdr:nvSpPr>
      <xdr:spPr>
        <a:xfrm>
          <a:off x="17106900" y="329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145593</xdr:rowOff>
    </xdr:from>
    <xdr:to>
      <xdr:col>77</xdr:col>
      <xdr:colOff>95250</xdr:colOff>
      <xdr:row>20</xdr:row>
      <xdr:rowOff>75743</xdr:rowOff>
    </xdr:to>
    <xdr:sp macro="" textlink="">
      <xdr:nvSpPr>
        <xdr:cNvPr id="462" name="楕円 461"/>
        <xdr:cNvSpPr/>
      </xdr:nvSpPr>
      <xdr:spPr>
        <a:xfrm>
          <a:off x="16129000" y="34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60520</xdr:rowOff>
    </xdr:from>
    <xdr:ext cx="736600" cy="259045"/>
    <xdr:sp macro="" textlink="">
      <xdr:nvSpPr>
        <xdr:cNvPr id="463" name="テキスト ボックス 462"/>
        <xdr:cNvSpPr txBox="1"/>
      </xdr:nvSpPr>
      <xdr:spPr>
        <a:xfrm>
          <a:off x="15798800" y="34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88646</xdr:rowOff>
    </xdr:from>
    <xdr:to>
      <xdr:col>73</xdr:col>
      <xdr:colOff>44450</xdr:colOff>
      <xdr:row>20</xdr:row>
      <xdr:rowOff>18796</xdr:rowOff>
    </xdr:to>
    <xdr:sp macro="" textlink="">
      <xdr:nvSpPr>
        <xdr:cNvPr id="464" name="楕円 463"/>
        <xdr:cNvSpPr/>
      </xdr:nvSpPr>
      <xdr:spPr>
        <a:xfrm>
          <a:off x="15240000" y="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3573</xdr:rowOff>
    </xdr:from>
    <xdr:ext cx="762000" cy="259045"/>
    <xdr:sp macro="" textlink="">
      <xdr:nvSpPr>
        <xdr:cNvPr id="465" name="テキスト ボックス 464"/>
        <xdr:cNvSpPr txBox="1"/>
      </xdr:nvSpPr>
      <xdr:spPr>
        <a:xfrm>
          <a:off x="14909800" y="34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21082</xdr:rowOff>
    </xdr:from>
    <xdr:to>
      <xdr:col>68</xdr:col>
      <xdr:colOff>203200</xdr:colOff>
      <xdr:row>19</xdr:row>
      <xdr:rowOff>122682</xdr:rowOff>
    </xdr:to>
    <xdr:sp macro="" textlink="">
      <xdr:nvSpPr>
        <xdr:cNvPr id="466" name="楕円 465"/>
        <xdr:cNvSpPr/>
      </xdr:nvSpPr>
      <xdr:spPr>
        <a:xfrm>
          <a:off x="14351000" y="327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107459</xdr:rowOff>
    </xdr:from>
    <xdr:ext cx="762000" cy="259045"/>
    <xdr:sp macro="" textlink="">
      <xdr:nvSpPr>
        <xdr:cNvPr id="467" name="テキスト ボックス 466"/>
        <xdr:cNvSpPr txBox="1"/>
      </xdr:nvSpPr>
      <xdr:spPr>
        <a:xfrm>
          <a:off x="14020800" y="336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112420</xdr:rowOff>
    </xdr:from>
    <xdr:to>
      <xdr:col>64</xdr:col>
      <xdr:colOff>152400</xdr:colOff>
      <xdr:row>19</xdr:row>
      <xdr:rowOff>42570</xdr:rowOff>
    </xdr:to>
    <xdr:sp macro="" textlink="">
      <xdr:nvSpPr>
        <xdr:cNvPr id="468" name="楕円 467"/>
        <xdr:cNvSpPr/>
      </xdr:nvSpPr>
      <xdr:spPr>
        <a:xfrm>
          <a:off x="13462000" y="31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27347</xdr:rowOff>
    </xdr:from>
    <xdr:ext cx="762000" cy="259045"/>
    <xdr:sp macro="" textlink="">
      <xdr:nvSpPr>
        <xdr:cNvPr id="469" name="テキスト ボックス 468"/>
        <xdr:cNvSpPr txBox="1"/>
      </xdr:nvSpPr>
      <xdr:spPr>
        <a:xfrm>
          <a:off x="13131800" y="328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395,843
391,500
405.69
239,245,421
231,021,714
5,039,150
100,530,137
263,749,826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歳出決算額において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人事院勧告に伴う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職員給与費の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増があったものの、定年延長に伴う退職手当の減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人件費における経常収支比率は、前年比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今後とも民間委託の推進や指定管理者制度の導入拡大、職員給与の適正化などの取組みを通じて、人件費の抑制に努める。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20320</xdr:rowOff>
    </xdr:to>
    <xdr:cxnSp macro="">
      <xdr:nvCxnSpPr>
        <xdr:cNvPr id="66" name="直線コネクタ 65"/>
        <xdr:cNvCxnSpPr/>
      </xdr:nvCxnSpPr>
      <xdr:spPr>
        <a:xfrm flipV="1">
          <a:off x="3987800" y="6154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36</xdr:row>
      <xdr:rowOff>20320</xdr:rowOff>
    </xdr:to>
    <xdr:cxnSp macro="">
      <xdr:nvCxnSpPr>
        <xdr:cNvPr id="69" name="直線コネクタ 68"/>
        <xdr:cNvCxnSpPr/>
      </xdr:nvCxnSpPr>
      <xdr:spPr>
        <a:xfrm>
          <a:off x="3098800" y="612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36</xdr:row>
      <xdr:rowOff>81280</xdr:rowOff>
    </xdr:to>
    <xdr:cxnSp macro="">
      <xdr:nvCxnSpPr>
        <xdr:cNvPr id="72" name="直線コネクタ 71"/>
        <xdr:cNvCxnSpPr/>
      </xdr:nvCxnSpPr>
      <xdr:spPr>
        <a:xfrm flipV="1">
          <a:off x="2209800" y="61239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81280</xdr:rowOff>
    </xdr:to>
    <xdr:cxnSp macro="">
      <xdr:nvCxnSpPr>
        <xdr:cNvPr id="75" name="直線コネクタ 74"/>
        <xdr:cNvCxnSpPr/>
      </xdr:nvCxnSpPr>
      <xdr:spPr>
        <a:xfrm>
          <a:off x="1320800" y="623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物件費における経常事業費は、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庁内ネットワーク運営費や小学校管理費運営費が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などにより、経常収支比率は前年度比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今後も事業の縮小・廃止等の見直しを行いながら改善に努める。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8890</xdr:rowOff>
    </xdr:to>
    <xdr:cxnSp macro="">
      <xdr:nvCxnSpPr>
        <xdr:cNvPr id="127" name="直線コネクタ 126"/>
        <xdr:cNvCxnSpPr/>
      </xdr:nvCxnSpPr>
      <xdr:spPr>
        <a:xfrm>
          <a:off x="15671800" y="2893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149860</xdr:rowOff>
    </xdr:to>
    <xdr:cxnSp macro="">
      <xdr:nvCxnSpPr>
        <xdr:cNvPr id="130" name="直線コネクタ 129"/>
        <xdr:cNvCxnSpPr/>
      </xdr:nvCxnSpPr>
      <xdr:spPr>
        <a:xfrm>
          <a:off x="14782800" y="280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157480</xdr:rowOff>
    </xdr:to>
    <xdr:cxnSp macro="">
      <xdr:nvCxnSpPr>
        <xdr:cNvPr id="133" name="直線コネクタ 132"/>
        <xdr:cNvCxnSpPr/>
      </xdr:nvCxnSpPr>
      <xdr:spPr>
        <a:xfrm flipV="1">
          <a:off x="13893800" y="2801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16</xdr:row>
      <xdr:rowOff>157480</xdr:rowOff>
    </xdr:to>
    <xdr:cxnSp macro="">
      <xdr:nvCxnSpPr>
        <xdr:cNvPr id="136" name="直線コネクタ 135"/>
        <xdr:cNvCxnSpPr/>
      </xdr:nvCxnSpPr>
      <xdr:spPr>
        <a:xfrm>
          <a:off x="13004800" y="2885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6" name="楕円 145"/>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146067</xdr:rowOff>
    </xdr:from>
    <xdr:ext cx="762000" cy="259045"/>
    <xdr:sp macro="" textlink="">
      <xdr:nvSpPr>
        <xdr:cNvPr id="147" name="物件費該当値テキスト"/>
        <xdr:cNvSpPr txBox="1"/>
      </xdr:nvSpPr>
      <xdr:spPr>
        <a:xfrm>
          <a:off x="165989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8" name="楕円 147"/>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9" name="テキスト ボックス 148"/>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0" name="楕円 149"/>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51" name="テキスト ボックス 150"/>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106680</xdr:rowOff>
    </xdr:from>
    <xdr:to>
      <xdr:col>69</xdr:col>
      <xdr:colOff>142875</xdr:colOff>
      <xdr:row>17</xdr:row>
      <xdr:rowOff>36830</xdr:rowOff>
    </xdr:to>
    <xdr:sp macro="" textlink="">
      <xdr:nvSpPr>
        <xdr:cNvPr id="152" name="楕円 151"/>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47007</xdr:rowOff>
    </xdr:from>
    <xdr:ext cx="762000" cy="259045"/>
    <xdr:sp macro="" textlink="">
      <xdr:nvSpPr>
        <xdr:cNvPr id="153" name="テキスト ボックス 152"/>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4" name="楕円 153"/>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55" name="テキスト ボックス 154"/>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扶助費に係る経常事業費は、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民間保育所等施設型給付費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子ども医療対策費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の増などにより、経常収支比率は前年比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また、類似団体平均と比較して高い水準で推移している要因として、原爆被爆関連経費等によるものである。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今後も単独扶助費の見直しなどの取り組みを推進する。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61685</xdr:rowOff>
    </xdr:from>
    <xdr:to>
      <xdr:col>24</xdr:col>
      <xdr:colOff>25400</xdr:colOff>
      <xdr:row>58</xdr:row>
      <xdr:rowOff>116115</xdr:rowOff>
    </xdr:to>
    <xdr:cxnSp macro="">
      <xdr:nvCxnSpPr>
        <xdr:cNvPr id="190" name="直線コネクタ 189"/>
        <xdr:cNvCxnSpPr/>
      </xdr:nvCxnSpPr>
      <xdr:spPr>
        <a:xfrm>
          <a:off x="3987800" y="100057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61685</xdr:rowOff>
    </xdr:to>
    <xdr:cxnSp macro="">
      <xdr:nvCxnSpPr>
        <xdr:cNvPr id="193" name="直線コネクタ 192"/>
        <xdr:cNvCxnSpPr/>
      </xdr:nvCxnSpPr>
      <xdr:spPr>
        <a:xfrm>
          <a:off x="3098800" y="99187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105228</xdr:rowOff>
    </xdr:to>
    <xdr:cxnSp macro="">
      <xdr:nvCxnSpPr>
        <xdr:cNvPr id="196" name="直線コネクタ 195"/>
        <xdr:cNvCxnSpPr/>
      </xdr:nvCxnSpPr>
      <xdr:spPr>
        <a:xfrm flipV="1">
          <a:off x="2209800" y="9918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105228</xdr:rowOff>
    </xdr:from>
    <xdr:to>
      <xdr:col>11</xdr:col>
      <xdr:colOff>9525</xdr:colOff>
      <xdr:row>59</xdr:row>
      <xdr:rowOff>20865</xdr:rowOff>
    </xdr:to>
    <xdr:cxnSp macro="">
      <xdr:nvCxnSpPr>
        <xdr:cNvPr id="199" name="直線コネクタ 198"/>
        <xdr:cNvCxnSpPr/>
      </xdr:nvCxnSpPr>
      <xdr:spPr>
        <a:xfrm flipV="1">
          <a:off x="1320800" y="100493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65315</xdr:rowOff>
    </xdr:from>
    <xdr:to>
      <xdr:col>24</xdr:col>
      <xdr:colOff>76200</xdr:colOff>
      <xdr:row>58</xdr:row>
      <xdr:rowOff>166915</xdr:rowOff>
    </xdr:to>
    <xdr:sp macro="" textlink="">
      <xdr:nvSpPr>
        <xdr:cNvPr id="209" name="楕円 208"/>
        <xdr:cNvSpPr/>
      </xdr:nvSpPr>
      <xdr:spPr>
        <a:xfrm>
          <a:off x="4775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37392</xdr:rowOff>
    </xdr:from>
    <xdr:ext cx="762000" cy="259045"/>
    <xdr:sp macro="" textlink="">
      <xdr:nvSpPr>
        <xdr:cNvPr id="210" name="扶助費該当値テキスト"/>
        <xdr:cNvSpPr txBox="1"/>
      </xdr:nvSpPr>
      <xdr:spPr>
        <a:xfrm>
          <a:off x="4914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xdr:rowOff>
    </xdr:from>
    <xdr:to>
      <xdr:col>20</xdr:col>
      <xdr:colOff>38100</xdr:colOff>
      <xdr:row>58</xdr:row>
      <xdr:rowOff>112485</xdr:rowOff>
    </xdr:to>
    <xdr:sp macro="" textlink="">
      <xdr:nvSpPr>
        <xdr:cNvPr id="211" name="楕円 210"/>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212" name="テキスト ボックス 211"/>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3" name="楕円 212"/>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4" name="テキスト ボックス 213"/>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54428</xdr:rowOff>
    </xdr:from>
    <xdr:to>
      <xdr:col>11</xdr:col>
      <xdr:colOff>60325</xdr:colOff>
      <xdr:row>58</xdr:row>
      <xdr:rowOff>156028</xdr:rowOff>
    </xdr:to>
    <xdr:sp macro="" textlink="">
      <xdr:nvSpPr>
        <xdr:cNvPr id="215" name="楕円 214"/>
        <xdr:cNvSpPr/>
      </xdr:nvSpPr>
      <xdr:spPr>
        <a:xfrm>
          <a:off x="2159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140805</xdr:rowOff>
    </xdr:from>
    <xdr:ext cx="762000" cy="259045"/>
    <xdr:sp macro="" textlink="">
      <xdr:nvSpPr>
        <xdr:cNvPr id="216" name="テキスト ボックス 215"/>
        <xdr:cNvSpPr txBox="1"/>
      </xdr:nvSpPr>
      <xdr:spPr>
        <a:xfrm>
          <a:off x="1828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141515</xdr:rowOff>
    </xdr:from>
    <xdr:to>
      <xdr:col>6</xdr:col>
      <xdr:colOff>171450</xdr:colOff>
      <xdr:row>59</xdr:row>
      <xdr:rowOff>71665</xdr:rowOff>
    </xdr:to>
    <xdr:sp macro="" textlink="">
      <xdr:nvSpPr>
        <xdr:cNvPr id="217" name="楕円 216"/>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56442</xdr:rowOff>
    </xdr:from>
    <xdr:ext cx="762000" cy="259045"/>
    <xdr:sp macro="" textlink="">
      <xdr:nvSpPr>
        <xdr:cNvPr id="218" name="テキスト ボックス 217"/>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その他に係る経常収支比率が類似団体平均を上回っているのは、特別会計等に対する繰出金の増加が主な要因である。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赤字補填的な繰出金となっている特別会計においては、料金の適正化を図ることなどにより、税収を主な財源とする普通会計の負担額を減らしていくよう努める。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0</xdr:rowOff>
    </xdr:from>
    <xdr:to>
      <xdr:col>82</xdr:col>
      <xdr:colOff>107950</xdr:colOff>
      <xdr:row>60</xdr:row>
      <xdr:rowOff>38100</xdr:rowOff>
    </xdr:to>
    <xdr:cxnSp macro="">
      <xdr:nvCxnSpPr>
        <xdr:cNvPr id="251" name="直線コネクタ 250"/>
        <xdr:cNvCxnSpPr/>
      </xdr:nvCxnSpPr>
      <xdr:spPr>
        <a:xfrm>
          <a:off x="15671800" y="1028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44450</xdr:rowOff>
    </xdr:from>
    <xdr:to>
      <xdr:col>78</xdr:col>
      <xdr:colOff>69850</xdr:colOff>
      <xdr:row>60</xdr:row>
      <xdr:rowOff>0</xdr:rowOff>
    </xdr:to>
    <xdr:cxnSp macro="">
      <xdr:nvCxnSpPr>
        <xdr:cNvPr id="254" name="直線コネクタ 253"/>
        <xdr:cNvCxnSpPr/>
      </xdr:nvCxnSpPr>
      <xdr:spPr>
        <a:xfrm>
          <a:off x="14782800" y="10160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44450</xdr:rowOff>
    </xdr:from>
    <xdr:to>
      <xdr:col>73</xdr:col>
      <xdr:colOff>180975</xdr:colOff>
      <xdr:row>59</xdr:row>
      <xdr:rowOff>133350</xdr:rowOff>
    </xdr:to>
    <xdr:cxnSp macro="">
      <xdr:nvCxnSpPr>
        <xdr:cNvPr id="257" name="直線コネクタ 256"/>
        <xdr:cNvCxnSpPr/>
      </xdr:nvCxnSpPr>
      <xdr:spPr>
        <a:xfrm flipV="1">
          <a:off x="13893800" y="10160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133350</xdr:rowOff>
    </xdr:from>
    <xdr:to>
      <xdr:col>69</xdr:col>
      <xdr:colOff>92075</xdr:colOff>
      <xdr:row>59</xdr:row>
      <xdr:rowOff>133350</xdr:rowOff>
    </xdr:to>
    <xdr:cxnSp macro="">
      <xdr:nvCxnSpPr>
        <xdr:cNvPr id="260" name="直線コネクタ 259"/>
        <xdr:cNvCxnSpPr/>
      </xdr:nvCxnSpPr>
      <xdr:spPr>
        <a:xfrm>
          <a:off x="13004800" y="1024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158750</xdr:rowOff>
    </xdr:from>
    <xdr:to>
      <xdr:col>82</xdr:col>
      <xdr:colOff>158750</xdr:colOff>
      <xdr:row>60</xdr:row>
      <xdr:rowOff>88900</xdr:rowOff>
    </xdr:to>
    <xdr:sp macro="" textlink="">
      <xdr:nvSpPr>
        <xdr:cNvPr id="270" name="楕円 269"/>
        <xdr:cNvSpPr/>
      </xdr:nvSpPr>
      <xdr:spPr>
        <a:xfrm>
          <a:off x="164592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130827</xdr:rowOff>
    </xdr:from>
    <xdr:ext cx="762000" cy="259045"/>
    <xdr:sp macro="" textlink="">
      <xdr:nvSpPr>
        <xdr:cNvPr id="271" name="その他該当値テキスト"/>
        <xdr:cNvSpPr txBox="1"/>
      </xdr:nvSpPr>
      <xdr:spPr>
        <a:xfrm>
          <a:off x="165989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120650</xdr:rowOff>
    </xdr:from>
    <xdr:to>
      <xdr:col>78</xdr:col>
      <xdr:colOff>120650</xdr:colOff>
      <xdr:row>60</xdr:row>
      <xdr:rowOff>50800</xdr:rowOff>
    </xdr:to>
    <xdr:sp macro="" textlink="">
      <xdr:nvSpPr>
        <xdr:cNvPr id="272" name="楕円 271"/>
        <xdr:cNvSpPr/>
      </xdr:nvSpPr>
      <xdr:spPr>
        <a:xfrm>
          <a:off x="15621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35577</xdr:rowOff>
    </xdr:from>
    <xdr:ext cx="736600" cy="259045"/>
    <xdr:sp macro="" textlink="">
      <xdr:nvSpPr>
        <xdr:cNvPr id="273" name="テキスト ボックス 272"/>
        <xdr:cNvSpPr txBox="1"/>
      </xdr:nvSpPr>
      <xdr:spPr>
        <a:xfrm>
          <a:off x="15290800" y="1032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165100</xdr:rowOff>
    </xdr:from>
    <xdr:to>
      <xdr:col>74</xdr:col>
      <xdr:colOff>31750</xdr:colOff>
      <xdr:row>59</xdr:row>
      <xdr:rowOff>95250</xdr:rowOff>
    </xdr:to>
    <xdr:sp macro="" textlink="">
      <xdr:nvSpPr>
        <xdr:cNvPr id="274" name="楕円 273"/>
        <xdr:cNvSpPr/>
      </xdr:nvSpPr>
      <xdr:spPr>
        <a:xfrm>
          <a:off x="14732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80027</xdr:rowOff>
    </xdr:from>
    <xdr:ext cx="762000" cy="259045"/>
    <xdr:sp macro="" textlink="">
      <xdr:nvSpPr>
        <xdr:cNvPr id="275" name="テキスト ボックス 274"/>
        <xdr:cNvSpPr txBox="1"/>
      </xdr:nvSpPr>
      <xdr:spPr>
        <a:xfrm>
          <a:off x="14401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82550</xdr:rowOff>
    </xdr:from>
    <xdr:to>
      <xdr:col>69</xdr:col>
      <xdr:colOff>142875</xdr:colOff>
      <xdr:row>60</xdr:row>
      <xdr:rowOff>12700</xdr:rowOff>
    </xdr:to>
    <xdr:sp macro="" textlink="">
      <xdr:nvSpPr>
        <xdr:cNvPr id="276" name="楕円 275"/>
        <xdr:cNvSpPr/>
      </xdr:nvSpPr>
      <xdr:spPr>
        <a:xfrm>
          <a:off x="13843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168927</xdr:rowOff>
    </xdr:from>
    <xdr:ext cx="762000" cy="259045"/>
    <xdr:sp macro="" textlink="">
      <xdr:nvSpPr>
        <xdr:cNvPr id="277" name="テキスト ボックス 276"/>
        <xdr:cNvSpPr txBox="1"/>
      </xdr:nvSpPr>
      <xdr:spPr>
        <a:xfrm>
          <a:off x="13512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82550</xdr:rowOff>
    </xdr:from>
    <xdr:to>
      <xdr:col>65</xdr:col>
      <xdr:colOff>53975</xdr:colOff>
      <xdr:row>60</xdr:row>
      <xdr:rowOff>12700</xdr:rowOff>
    </xdr:to>
    <xdr:sp macro="" textlink="">
      <xdr:nvSpPr>
        <xdr:cNvPr id="278" name="楕円 277"/>
        <xdr:cNvSpPr/>
      </xdr:nvSpPr>
      <xdr:spPr>
        <a:xfrm>
          <a:off x="12954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168927</xdr:rowOff>
    </xdr:from>
    <xdr:ext cx="762000" cy="259045"/>
    <xdr:sp macro="" textlink="">
      <xdr:nvSpPr>
        <xdr:cNvPr id="279" name="テキスト ボックス 278"/>
        <xdr:cNvSpPr txBox="1"/>
      </xdr:nvSpPr>
      <xdr:spPr>
        <a:xfrm>
          <a:off x="12623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補助費等における経常事業費は、下水道事業会計繰出金の減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があったものの、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保育士等サポート事業費補助金の皆増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などにより、経常収支比率は前年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度同値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今後も様々な団体等に対する補助金、負担金等について費用負担のあり方等を検証し、継続的に見直しを行いながら改善に努める。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60706</xdr:rowOff>
    </xdr:from>
    <xdr:to>
      <xdr:col>82</xdr:col>
      <xdr:colOff>107950</xdr:colOff>
      <xdr:row>33</xdr:row>
      <xdr:rowOff>60706</xdr:rowOff>
    </xdr:to>
    <xdr:cxnSp macro="">
      <xdr:nvCxnSpPr>
        <xdr:cNvPr id="310" name="直線コネクタ 309"/>
        <xdr:cNvCxnSpPr/>
      </xdr:nvCxnSpPr>
      <xdr:spPr>
        <a:xfrm>
          <a:off x="15671800" y="57185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60706</xdr:rowOff>
    </xdr:from>
    <xdr:to>
      <xdr:col>78</xdr:col>
      <xdr:colOff>69850</xdr:colOff>
      <xdr:row>33</xdr:row>
      <xdr:rowOff>88138</xdr:rowOff>
    </xdr:to>
    <xdr:cxnSp macro="">
      <xdr:nvCxnSpPr>
        <xdr:cNvPr id="313" name="直線コネクタ 312"/>
        <xdr:cNvCxnSpPr/>
      </xdr:nvCxnSpPr>
      <xdr:spPr>
        <a:xfrm flipV="1">
          <a:off x="14782800" y="57185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88138</xdr:rowOff>
    </xdr:from>
    <xdr:to>
      <xdr:col>73</xdr:col>
      <xdr:colOff>180975</xdr:colOff>
      <xdr:row>33</xdr:row>
      <xdr:rowOff>124714</xdr:rowOff>
    </xdr:to>
    <xdr:cxnSp macro="">
      <xdr:nvCxnSpPr>
        <xdr:cNvPr id="316" name="直線コネクタ 315"/>
        <xdr:cNvCxnSpPr/>
      </xdr:nvCxnSpPr>
      <xdr:spPr>
        <a:xfrm flipV="1">
          <a:off x="13893800" y="57459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124714</xdr:rowOff>
    </xdr:from>
    <xdr:to>
      <xdr:col>69</xdr:col>
      <xdr:colOff>92075</xdr:colOff>
      <xdr:row>34</xdr:row>
      <xdr:rowOff>26416</xdr:rowOff>
    </xdr:to>
    <xdr:cxnSp macro="">
      <xdr:nvCxnSpPr>
        <xdr:cNvPr id="319" name="直線コネクタ 318"/>
        <xdr:cNvCxnSpPr/>
      </xdr:nvCxnSpPr>
      <xdr:spPr>
        <a:xfrm flipV="1">
          <a:off x="13004800" y="57825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9906</xdr:rowOff>
    </xdr:from>
    <xdr:to>
      <xdr:col>82</xdr:col>
      <xdr:colOff>158750</xdr:colOff>
      <xdr:row>33</xdr:row>
      <xdr:rowOff>111506</xdr:rowOff>
    </xdr:to>
    <xdr:sp macro="" textlink="">
      <xdr:nvSpPr>
        <xdr:cNvPr id="329" name="楕円 328"/>
        <xdr:cNvSpPr/>
      </xdr:nvSpPr>
      <xdr:spPr>
        <a:xfrm>
          <a:off x="16459200" y="5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89933</xdr:rowOff>
    </xdr:from>
    <xdr:ext cx="762000" cy="259045"/>
    <xdr:sp macro="" textlink="">
      <xdr:nvSpPr>
        <xdr:cNvPr id="330" name="補助費等該当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9906</xdr:rowOff>
    </xdr:from>
    <xdr:to>
      <xdr:col>78</xdr:col>
      <xdr:colOff>120650</xdr:colOff>
      <xdr:row>33</xdr:row>
      <xdr:rowOff>111506</xdr:rowOff>
    </xdr:to>
    <xdr:sp macro="" textlink="">
      <xdr:nvSpPr>
        <xdr:cNvPr id="331" name="楕円 330"/>
        <xdr:cNvSpPr/>
      </xdr:nvSpPr>
      <xdr:spPr>
        <a:xfrm>
          <a:off x="15621000" y="5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121683</xdr:rowOff>
    </xdr:from>
    <xdr:ext cx="736600" cy="259045"/>
    <xdr:sp macro="" textlink="">
      <xdr:nvSpPr>
        <xdr:cNvPr id="332" name="テキスト ボックス 331"/>
        <xdr:cNvSpPr txBox="1"/>
      </xdr:nvSpPr>
      <xdr:spPr>
        <a:xfrm>
          <a:off x="15290800" y="5436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37338</xdr:rowOff>
    </xdr:from>
    <xdr:to>
      <xdr:col>74</xdr:col>
      <xdr:colOff>31750</xdr:colOff>
      <xdr:row>33</xdr:row>
      <xdr:rowOff>138938</xdr:rowOff>
    </xdr:to>
    <xdr:sp macro="" textlink="">
      <xdr:nvSpPr>
        <xdr:cNvPr id="333" name="楕円 332"/>
        <xdr:cNvSpPr/>
      </xdr:nvSpPr>
      <xdr:spPr>
        <a:xfrm>
          <a:off x="14732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149115</xdr:rowOff>
    </xdr:from>
    <xdr:ext cx="762000" cy="259045"/>
    <xdr:sp macro="" textlink="">
      <xdr:nvSpPr>
        <xdr:cNvPr id="334" name="テキスト ボックス 333"/>
        <xdr:cNvSpPr txBox="1"/>
      </xdr:nvSpPr>
      <xdr:spPr>
        <a:xfrm>
          <a:off x="14401800" y="54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73914</xdr:rowOff>
    </xdr:from>
    <xdr:to>
      <xdr:col>69</xdr:col>
      <xdr:colOff>142875</xdr:colOff>
      <xdr:row>34</xdr:row>
      <xdr:rowOff>4064</xdr:rowOff>
    </xdr:to>
    <xdr:sp macro="" textlink="">
      <xdr:nvSpPr>
        <xdr:cNvPr id="335" name="楕円 334"/>
        <xdr:cNvSpPr/>
      </xdr:nvSpPr>
      <xdr:spPr>
        <a:xfrm>
          <a:off x="13843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14241</xdr:rowOff>
    </xdr:from>
    <xdr:ext cx="762000" cy="259045"/>
    <xdr:sp macro="" textlink="">
      <xdr:nvSpPr>
        <xdr:cNvPr id="336" name="テキスト ボックス 335"/>
        <xdr:cNvSpPr txBox="1"/>
      </xdr:nvSpPr>
      <xdr:spPr>
        <a:xfrm>
          <a:off x="13512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147066</xdr:rowOff>
    </xdr:from>
    <xdr:to>
      <xdr:col>65</xdr:col>
      <xdr:colOff>53975</xdr:colOff>
      <xdr:row>34</xdr:row>
      <xdr:rowOff>77216</xdr:rowOff>
    </xdr:to>
    <xdr:sp macro="" textlink="">
      <xdr:nvSpPr>
        <xdr:cNvPr id="337" name="楕円 336"/>
        <xdr:cNvSpPr/>
      </xdr:nvSpPr>
      <xdr:spPr>
        <a:xfrm>
          <a:off x="12954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87393</xdr:rowOff>
    </xdr:from>
    <xdr:ext cx="762000" cy="259045"/>
    <xdr:sp macro="" textlink="">
      <xdr:nvSpPr>
        <xdr:cNvPr id="338" name="テキスト ボックス 337"/>
        <xdr:cNvSpPr txBox="1"/>
      </xdr:nvSpPr>
      <xdr:spPr>
        <a:xfrm>
          <a:off x="12623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公共施設等適正管理推進事業</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債や学校教育施設等整備事業債の増</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により公債費の総額が増となり</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、公債費における</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、類似都市と比較すると最も高い</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22.9</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大型事業の実施による公債費の</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高止まり</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が見込まれるため、</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事業内容の精査や事業規模の見直し等による更なる整備コストの削減を図るなど</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、公債費の抑制に努めていく。</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157480</xdr:rowOff>
    </xdr:from>
    <xdr:to>
      <xdr:col>24</xdr:col>
      <xdr:colOff>25400</xdr:colOff>
      <xdr:row>80</xdr:row>
      <xdr:rowOff>157480</xdr:rowOff>
    </xdr:to>
    <xdr:cxnSp macro="">
      <xdr:nvCxnSpPr>
        <xdr:cNvPr id="371" name="直線コネクタ 370"/>
        <xdr:cNvCxnSpPr/>
      </xdr:nvCxnSpPr>
      <xdr:spPr>
        <a:xfrm>
          <a:off x="3987800" y="13873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12700</xdr:rowOff>
    </xdr:from>
    <xdr:to>
      <xdr:col>19</xdr:col>
      <xdr:colOff>187325</xdr:colOff>
      <xdr:row>80</xdr:row>
      <xdr:rowOff>157480</xdr:rowOff>
    </xdr:to>
    <xdr:cxnSp macro="">
      <xdr:nvCxnSpPr>
        <xdr:cNvPr id="374" name="直線コネクタ 373"/>
        <xdr:cNvCxnSpPr/>
      </xdr:nvCxnSpPr>
      <xdr:spPr>
        <a:xfrm>
          <a:off x="3098800" y="137287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xdr:rowOff>
    </xdr:from>
    <xdr:to>
      <xdr:col>15</xdr:col>
      <xdr:colOff>98425</xdr:colOff>
      <xdr:row>80</xdr:row>
      <xdr:rowOff>43180</xdr:rowOff>
    </xdr:to>
    <xdr:cxnSp macro="">
      <xdr:nvCxnSpPr>
        <xdr:cNvPr id="377" name="直線コネクタ 376"/>
        <xdr:cNvCxnSpPr/>
      </xdr:nvCxnSpPr>
      <xdr:spPr>
        <a:xfrm flipV="1">
          <a:off x="2209800" y="1372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138430</xdr:rowOff>
    </xdr:from>
    <xdr:to>
      <xdr:col>11</xdr:col>
      <xdr:colOff>9525</xdr:colOff>
      <xdr:row>80</xdr:row>
      <xdr:rowOff>43180</xdr:rowOff>
    </xdr:to>
    <xdr:cxnSp macro="">
      <xdr:nvCxnSpPr>
        <xdr:cNvPr id="380" name="直線コネクタ 379"/>
        <xdr:cNvCxnSpPr/>
      </xdr:nvCxnSpPr>
      <xdr:spPr>
        <a:xfrm>
          <a:off x="1320800" y="13682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2" name="テキスト ボックス 381"/>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4" name="テキスト ボックス 383"/>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106680</xdr:rowOff>
    </xdr:from>
    <xdr:to>
      <xdr:col>24</xdr:col>
      <xdr:colOff>76200</xdr:colOff>
      <xdr:row>81</xdr:row>
      <xdr:rowOff>36830</xdr:rowOff>
    </xdr:to>
    <xdr:sp macro="" textlink="">
      <xdr:nvSpPr>
        <xdr:cNvPr id="390" name="楕円 389"/>
        <xdr:cNvSpPr/>
      </xdr:nvSpPr>
      <xdr:spPr>
        <a:xfrm>
          <a:off x="47752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15257</xdr:rowOff>
    </xdr:from>
    <xdr:ext cx="762000" cy="259045"/>
    <xdr:sp macro="" textlink="">
      <xdr:nvSpPr>
        <xdr:cNvPr id="391" name="公債費該当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106680</xdr:rowOff>
    </xdr:from>
    <xdr:to>
      <xdr:col>20</xdr:col>
      <xdr:colOff>38100</xdr:colOff>
      <xdr:row>81</xdr:row>
      <xdr:rowOff>36830</xdr:rowOff>
    </xdr:to>
    <xdr:sp macro="" textlink="">
      <xdr:nvSpPr>
        <xdr:cNvPr id="392" name="楕円 391"/>
        <xdr:cNvSpPr/>
      </xdr:nvSpPr>
      <xdr:spPr>
        <a:xfrm>
          <a:off x="3937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21607</xdr:rowOff>
    </xdr:from>
    <xdr:ext cx="736600" cy="259045"/>
    <xdr:sp macro="" textlink="">
      <xdr:nvSpPr>
        <xdr:cNvPr id="393" name="テキスト ボックス 392"/>
        <xdr:cNvSpPr txBox="1"/>
      </xdr:nvSpPr>
      <xdr:spPr>
        <a:xfrm>
          <a:off x="3606800" y="1390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133350</xdr:rowOff>
    </xdr:from>
    <xdr:to>
      <xdr:col>15</xdr:col>
      <xdr:colOff>149225</xdr:colOff>
      <xdr:row>80</xdr:row>
      <xdr:rowOff>63500</xdr:rowOff>
    </xdr:to>
    <xdr:sp macro="" textlink="">
      <xdr:nvSpPr>
        <xdr:cNvPr id="394" name="楕円 393"/>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395" name="テキスト ボックス 394"/>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163830</xdr:rowOff>
    </xdr:from>
    <xdr:to>
      <xdr:col>11</xdr:col>
      <xdr:colOff>60325</xdr:colOff>
      <xdr:row>80</xdr:row>
      <xdr:rowOff>93980</xdr:rowOff>
    </xdr:to>
    <xdr:sp macro="" textlink="">
      <xdr:nvSpPr>
        <xdr:cNvPr id="396" name="楕円 395"/>
        <xdr:cNvSpPr/>
      </xdr:nvSpPr>
      <xdr:spPr>
        <a:xfrm>
          <a:off x="2159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78757</xdr:rowOff>
    </xdr:from>
    <xdr:ext cx="762000" cy="259045"/>
    <xdr:sp macro="" textlink="">
      <xdr:nvSpPr>
        <xdr:cNvPr id="397" name="テキスト ボックス 396"/>
        <xdr:cNvSpPr txBox="1"/>
      </xdr:nvSpPr>
      <xdr:spPr>
        <a:xfrm>
          <a:off x="1828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87630</xdr:rowOff>
    </xdr:from>
    <xdr:to>
      <xdr:col>6</xdr:col>
      <xdr:colOff>171450</xdr:colOff>
      <xdr:row>80</xdr:row>
      <xdr:rowOff>17780</xdr:rowOff>
    </xdr:to>
    <xdr:sp macro="" textlink="">
      <xdr:nvSpPr>
        <xdr:cNvPr id="398" name="楕円 397"/>
        <xdr:cNvSpPr/>
      </xdr:nvSpPr>
      <xdr:spPr>
        <a:xfrm>
          <a:off x="1270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2557</xdr:rowOff>
    </xdr:from>
    <xdr:ext cx="762000" cy="259045"/>
    <xdr:sp macro="" textlink="">
      <xdr:nvSpPr>
        <xdr:cNvPr id="399" name="テキスト ボックス 398"/>
        <xdr:cNvSpPr txBox="1"/>
      </xdr:nvSpPr>
      <xdr:spPr>
        <a:xfrm>
          <a:off x="939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人件費が減となったものの、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物件費や扶助費の増により、公債費以外の経常収支比率は前年比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地方交付税に大きく依存しない、自主的かつ安定的な再生基盤を確立するため、引き続き行財政の改善に努める。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149860</xdr:rowOff>
    </xdr:from>
    <xdr:to>
      <xdr:col>82</xdr:col>
      <xdr:colOff>107950</xdr:colOff>
      <xdr:row>75</xdr:row>
      <xdr:rowOff>31750</xdr:rowOff>
    </xdr:to>
    <xdr:cxnSp macro="">
      <xdr:nvCxnSpPr>
        <xdr:cNvPr id="432" name="直線コネクタ 431"/>
        <xdr:cNvCxnSpPr/>
      </xdr:nvCxnSpPr>
      <xdr:spPr>
        <a:xfrm>
          <a:off x="15671800" y="12837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166388</xdr:rowOff>
    </xdr:from>
    <xdr:ext cx="762000" cy="259045"/>
    <xdr:sp macro="" textlink="">
      <xdr:nvSpPr>
        <xdr:cNvPr id="433" name="公債費以外平均値テキスト"/>
        <xdr:cNvSpPr txBox="1"/>
      </xdr:nvSpPr>
      <xdr:spPr>
        <a:xfrm>
          <a:off x="16598900" y="1302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46990</xdr:rowOff>
    </xdr:from>
    <xdr:to>
      <xdr:col>78</xdr:col>
      <xdr:colOff>69850</xdr:colOff>
      <xdr:row>74</xdr:row>
      <xdr:rowOff>149860</xdr:rowOff>
    </xdr:to>
    <xdr:cxnSp macro="">
      <xdr:nvCxnSpPr>
        <xdr:cNvPr id="435" name="直線コネクタ 434"/>
        <xdr:cNvCxnSpPr/>
      </xdr:nvCxnSpPr>
      <xdr:spPr>
        <a:xfrm>
          <a:off x="14782800" y="1256284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37" name="テキスト ボックス 436"/>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46990</xdr:rowOff>
    </xdr:from>
    <xdr:to>
      <xdr:col>73</xdr:col>
      <xdr:colOff>180975</xdr:colOff>
      <xdr:row>75</xdr:row>
      <xdr:rowOff>107950</xdr:rowOff>
    </xdr:to>
    <xdr:cxnSp macro="">
      <xdr:nvCxnSpPr>
        <xdr:cNvPr id="438" name="直線コネクタ 437"/>
        <xdr:cNvCxnSpPr/>
      </xdr:nvCxnSpPr>
      <xdr:spPr>
        <a:xfrm flipV="1">
          <a:off x="13893800" y="1256284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40" name="テキスト ボックス 439"/>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107950</xdr:rowOff>
    </xdr:from>
    <xdr:to>
      <xdr:col>69</xdr:col>
      <xdr:colOff>92075</xdr:colOff>
      <xdr:row>76</xdr:row>
      <xdr:rowOff>27939</xdr:rowOff>
    </xdr:to>
    <xdr:cxnSp macro="">
      <xdr:nvCxnSpPr>
        <xdr:cNvPr id="441" name="直線コネクタ 440"/>
        <xdr:cNvCxnSpPr/>
      </xdr:nvCxnSpPr>
      <xdr:spPr>
        <a:xfrm flipV="1">
          <a:off x="13004800" y="129667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3" name="テキスト ボックス 442"/>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152400</xdr:rowOff>
    </xdr:from>
    <xdr:to>
      <xdr:col>82</xdr:col>
      <xdr:colOff>158750</xdr:colOff>
      <xdr:row>75</xdr:row>
      <xdr:rowOff>82550</xdr:rowOff>
    </xdr:to>
    <xdr:sp macro="" textlink="">
      <xdr:nvSpPr>
        <xdr:cNvPr id="451" name="楕円 450"/>
        <xdr:cNvSpPr/>
      </xdr:nvSpPr>
      <xdr:spPr>
        <a:xfrm>
          <a:off x="16459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168927</xdr:rowOff>
    </xdr:from>
    <xdr:ext cx="762000" cy="259045"/>
    <xdr:sp macro="" textlink="">
      <xdr:nvSpPr>
        <xdr:cNvPr id="452" name="公債費以外該当値テキスト"/>
        <xdr:cNvSpPr txBox="1"/>
      </xdr:nvSpPr>
      <xdr:spPr>
        <a:xfrm>
          <a:off x="16598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99060</xdr:rowOff>
    </xdr:from>
    <xdr:to>
      <xdr:col>78</xdr:col>
      <xdr:colOff>120650</xdr:colOff>
      <xdr:row>75</xdr:row>
      <xdr:rowOff>29210</xdr:rowOff>
    </xdr:to>
    <xdr:sp macro="" textlink="">
      <xdr:nvSpPr>
        <xdr:cNvPr id="453" name="楕円 452"/>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39387</xdr:rowOff>
    </xdr:from>
    <xdr:ext cx="736600" cy="259045"/>
    <xdr:sp macro="" textlink="">
      <xdr:nvSpPr>
        <xdr:cNvPr id="454" name="テキスト ボックス 453"/>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167640</xdr:rowOff>
    </xdr:from>
    <xdr:to>
      <xdr:col>74</xdr:col>
      <xdr:colOff>31750</xdr:colOff>
      <xdr:row>73</xdr:row>
      <xdr:rowOff>97790</xdr:rowOff>
    </xdr:to>
    <xdr:sp macro="" textlink="">
      <xdr:nvSpPr>
        <xdr:cNvPr id="455" name="楕円 454"/>
        <xdr:cNvSpPr/>
      </xdr:nvSpPr>
      <xdr:spPr>
        <a:xfrm>
          <a:off x="14732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107967</xdr:rowOff>
    </xdr:from>
    <xdr:ext cx="762000" cy="259045"/>
    <xdr:sp macro="" textlink="">
      <xdr:nvSpPr>
        <xdr:cNvPr id="456" name="テキスト ボックス 455"/>
        <xdr:cNvSpPr txBox="1"/>
      </xdr:nvSpPr>
      <xdr:spPr>
        <a:xfrm>
          <a:off x="14401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57150</xdr:rowOff>
    </xdr:from>
    <xdr:to>
      <xdr:col>69</xdr:col>
      <xdr:colOff>142875</xdr:colOff>
      <xdr:row>75</xdr:row>
      <xdr:rowOff>158750</xdr:rowOff>
    </xdr:to>
    <xdr:sp macro="" textlink="">
      <xdr:nvSpPr>
        <xdr:cNvPr id="457" name="楕円 456"/>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58" name="テキスト ボックス 457"/>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59" name="楕円 458"/>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60" name="テキスト ボックス 459"/>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30188</xdr:rowOff>
    </xdr:from>
    <xdr:to>
      <xdr:col>29</xdr:col>
      <xdr:colOff>127000</xdr:colOff>
      <xdr:row>17</xdr:row>
      <xdr:rowOff>75413</xdr:rowOff>
    </xdr:to>
    <xdr:cxnSp macro="">
      <xdr:nvCxnSpPr>
        <xdr:cNvPr id="50" name="直線コネクタ 49"/>
        <xdr:cNvCxnSpPr/>
      </xdr:nvCxnSpPr>
      <xdr:spPr bwMode="auto">
        <a:xfrm flipV="1">
          <a:off x="5003800" y="2992463"/>
          <a:ext cx="647700" cy="45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75413</xdr:rowOff>
    </xdr:from>
    <xdr:to>
      <xdr:col>26</xdr:col>
      <xdr:colOff>50800</xdr:colOff>
      <xdr:row>17</xdr:row>
      <xdr:rowOff>80594</xdr:rowOff>
    </xdr:to>
    <xdr:cxnSp macro="">
      <xdr:nvCxnSpPr>
        <xdr:cNvPr id="53" name="直線コネクタ 52"/>
        <xdr:cNvCxnSpPr/>
      </xdr:nvCxnSpPr>
      <xdr:spPr bwMode="auto">
        <a:xfrm flipV="1">
          <a:off x="4305300" y="3037688"/>
          <a:ext cx="698500" cy="5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80594</xdr:rowOff>
    </xdr:from>
    <xdr:to>
      <xdr:col>22</xdr:col>
      <xdr:colOff>114300</xdr:colOff>
      <xdr:row>17</xdr:row>
      <xdr:rowOff>145860</xdr:rowOff>
    </xdr:to>
    <xdr:cxnSp macro="">
      <xdr:nvCxnSpPr>
        <xdr:cNvPr id="56" name="直線コネクタ 55"/>
        <xdr:cNvCxnSpPr/>
      </xdr:nvCxnSpPr>
      <xdr:spPr bwMode="auto">
        <a:xfrm flipV="1">
          <a:off x="3606800" y="3042869"/>
          <a:ext cx="698500" cy="65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145860</xdr:rowOff>
    </xdr:from>
    <xdr:to>
      <xdr:col>18</xdr:col>
      <xdr:colOff>177800</xdr:colOff>
      <xdr:row>18</xdr:row>
      <xdr:rowOff>1499</xdr:rowOff>
    </xdr:to>
    <xdr:cxnSp macro="">
      <xdr:nvCxnSpPr>
        <xdr:cNvPr id="59" name="直線コネクタ 58"/>
        <xdr:cNvCxnSpPr/>
      </xdr:nvCxnSpPr>
      <xdr:spPr bwMode="auto">
        <a:xfrm flipV="1">
          <a:off x="2908300" y="3108135"/>
          <a:ext cx="6985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150838</xdr:rowOff>
    </xdr:from>
    <xdr:to>
      <xdr:col>29</xdr:col>
      <xdr:colOff>177800</xdr:colOff>
      <xdr:row>17</xdr:row>
      <xdr:rowOff>80988</xdr:rowOff>
    </xdr:to>
    <xdr:sp macro="" textlink="">
      <xdr:nvSpPr>
        <xdr:cNvPr id="69" name="楕円 68"/>
        <xdr:cNvSpPr/>
      </xdr:nvSpPr>
      <xdr:spPr bwMode="auto">
        <a:xfrm>
          <a:off x="5600700" y="2941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122915</xdr:rowOff>
    </xdr:from>
    <xdr:ext cx="762000" cy="259045"/>
    <xdr:sp macro="" textlink="">
      <xdr:nvSpPr>
        <xdr:cNvPr id="70" name="人口1人当たり決算額の推移該当値テキスト130"/>
        <xdr:cNvSpPr txBox="1"/>
      </xdr:nvSpPr>
      <xdr:spPr>
        <a:xfrm>
          <a:off x="5740400" y="291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24613</xdr:rowOff>
    </xdr:from>
    <xdr:to>
      <xdr:col>26</xdr:col>
      <xdr:colOff>101600</xdr:colOff>
      <xdr:row>17</xdr:row>
      <xdr:rowOff>126213</xdr:rowOff>
    </xdr:to>
    <xdr:sp macro="" textlink="">
      <xdr:nvSpPr>
        <xdr:cNvPr id="71" name="楕円 70"/>
        <xdr:cNvSpPr/>
      </xdr:nvSpPr>
      <xdr:spPr bwMode="auto">
        <a:xfrm>
          <a:off x="4953000" y="2986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110990</xdr:rowOff>
    </xdr:from>
    <xdr:ext cx="736600" cy="259045"/>
    <xdr:sp macro="" textlink="">
      <xdr:nvSpPr>
        <xdr:cNvPr id="72" name="テキスト ボックス 71"/>
        <xdr:cNvSpPr txBox="1"/>
      </xdr:nvSpPr>
      <xdr:spPr>
        <a:xfrm>
          <a:off x="4622800" y="3073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29794</xdr:rowOff>
    </xdr:from>
    <xdr:to>
      <xdr:col>22</xdr:col>
      <xdr:colOff>165100</xdr:colOff>
      <xdr:row>17</xdr:row>
      <xdr:rowOff>131394</xdr:rowOff>
    </xdr:to>
    <xdr:sp macro="" textlink="">
      <xdr:nvSpPr>
        <xdr:cNvPr id="73" name="楕円 72"/>
        <xdr:cNvSpPr/>
      </xdr:nvSpPr>
      <xdr:spPr bwMode="auto">
        <a:xfrm>
          <a:off x="4254500" y="2992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116171</xdr:rowOff>
    </xdr:from>
    <xdr:ext cx="762000" cy="259045"/>
    <xdr:sp macro="" textlink="">
      <xdr:nvSpPr>
        <xdr:cNvPr id="74" name="テキスト ボックス 73"/>
        <xdr:cNvSpPr txBox="1"/>
      </xdr:nvSpPr>
      <xdr:spPr>
        <a:xfrm>
          <a:off x="3924300" y="307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95060</xdr:rowOff>
    </xdr:from>
    <xdr:to>
      <xdr:col>19</xdr:col>
      <xdr:colOff>38100</xdr:colOff>
      <xdr:row>18</xdr:row>
      <xdr:rowOff>25210</xdr:rowOff>
    </xdr:to>
    <xdr:sp macro="" textlink="">
      <xdr:nvSpPr>
        <xdr:cNvPr id="75" name="楕円 74"/>
        <xdr:cNvSpPr/>
      </xdr:nvSpPr>
      <xdr:spPr bwMode="auto">
        <a:xfrm>
          <a:off x="3556000" y="305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9987</xdr:rowOff>
    </xdr:from>
    <xdr:ext cx="762000" cy="259045"/>
    <xdr:sp macro="" textlink="">
      <xdr:nvSpPr>
        <xdr:cNvPr id="76" name="テキスト ボックス 75"/>
        <xdr:cNvSpPr txBox="1"/>
      </xdr:nvSpPr>
      <xdr:spPr>
        <a:xfrm>
          <a:off x="3225800" y="3143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122149</xdr:rowOff>
    </xdr:from>
    <xdr:to>
      <xdr:col>15</xdr:col>
      <xdr:colOff>101600</xdr:colOff>
      <xdr:row>18</xdr:row>
      <xdr:rowOff>52299</xdr:rowOff>
    </xdr:to>
    <xdr:sp macro="" textlink="">
      <xdr:nvSpPr>
        <xdr:cNvPr id="77" name="楕円 76"/>
        <xdr:cNvSpPr/>
      </xdr:nvSpPr>
      <xdr:spPr bwMode="auto">
        <a:xfrm>
          <a:off x="2857500" y="3084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37076</xdr:rowOff>
    </xdr:from>
    <xdr:ext cx="762000" cy="259045"/>
    <xdr:sp macro="" textlink="">
      <xdr:nvSpPr>
        <xdr:cNvPr id="78" name="テキスト ボックス 77"/>
        <xdr:cNvSpPr txBox="1"/>
      </xdr:nvSpPr>
      <xdr:spPr>
        <a:xfrm>
          <a:off x="2527300" y="317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43180</xdr:rowOff>
    </xdr:from>
    <xdr:to>
      <xdr:col>29</xdr:col>
      <xdr:colOff>127000</xdr:colOff>
      <xdr:row>34</xdr:row>
      <xdr:rowOff>58915</xdr:rowOff>
    </xdr:to>
    <xdr:cxnSp macro="">
      <xdr:nvCxnSpPr>
        <xdr:cNvPr id="111" name="直線コネクタ 110"/>
        <xdr:cNvCxnSpPr/>
      </xdr:nvCxnSpPr>
      <xdr:spPr bwMode="auto">
        <a:xfrm flipV="1">
          <a:off x="5003800" y="6310630"/>
          <a:ext cx="647700" cy="15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78033</xdr:rowOff>
    </xdr:from>
    <xdr:ext cx="762000" cy="259045"/>
    <xdr:sp macro="" textlink="">
      <xdr:nvSpPr>
        <xdr:cNvPr id="112" name="人口1人当たり決算額の推移平均値テキスト445"/>
        <xdr:cNvSpPr txBox="1"/>
      </xdr:nvSpPr>
      <xdr:spPr>
        <a:xfrm>
          <a:off x="5740400" y="6688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58915</xdr:rowOff>
    </xdr:from>
    <xdr:to>
      <xdr:col>26</xdr:col>
      <xdr:colOff>50800</xdr:colOff>
      <xdr:row>34</xdr:row>
      <xdr:rowOff>78156</xdr:rowOff>
    </xdr:to>
    <xdr:cxnSp macro="">
      <xdr:nvCxnSpPr>
        <xdr:cNvPr id="114" name="直線コネクタ 113"/>
        <xdr:cNvCxnSpPr/>
      </xdr:nvCxnSpPr>
      <xdr:spPr bwMode="auto">
        <a:xfrm flipV="1">
          <a:off x="4305300" y="6326365"/>
          <a:ext cx="698500" cy="19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78156</xdr:rowOff>
    </xdr:from>
    <xdr:to>
      <xdr:col>22</xdr:col>
      <xdr:colOff>114300</xdr:colOff>
      <xdr:row>34</xdr:row>
      <xdr:rowOff>240767</xdr:rowOff>
    </xdr:to>
    <xdr:cxnSp macro="">
      <xdr:nvCxnSpPr>
        <xdr:cNvPr id="117" name="直線コネクタ 116"/>
        <xdr:cNvCxnSpPr/>
      </xdr:nvCxnSpPr>
      <xdr:spPr bwMode="auto">
        <a:xfrm flipV="1">
          <a:off x="3606800" y="6345606"/>
          <a:ext cx="698500" cy="162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209173</xdr:rowOff>
    </xdr:from>
    <xdr:ext cx="762000" cy="259045"/>
    <xdr:sp macro="" textlink="">
      <xdr:nvSpPr>
        <xdr:cNvPr id="119" name="テキスト ボックス 118"/>
        <xdr:cNvSpPr txBox="1"/>
      </xdr:nvSpPr>
      <xdr:spPr>
        <a:xfrm>
          <a:off x="3924300" y="68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240767</xdr:rowOff>
    </xdr:from>
    <xdr:to>
      <xdr:col>18</xdr:col>
      <xdr:colOff>177800</xdr:colOff>
      <xdr:row>34</xdr:row>
      <xdr:rowOff>304432</xdr:rowOff>
    </xdr:to>
    <xdr:cxnSp macro="">
      <xdr:nvCxnSpPr>
        <xdr:cNvPr id="120" name="直線コネクタ 119"/>
        <xdr:cNvCxnSpPr/>
      </xdr:nvCxnSpPr>
      <xdr:spPr bwMode="auto">
        <a:xfrm flipV="1">
          <a:off x="2908300" y="6508217"/>
          <a:ext cx="698500" cy="6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203840</xdr:rowOff>
    </xdr:from>
    <xdr:ext cx="762000" cy="259045"/>
    <xdr:sp macro="" textlink="">
      <xdr:nvSpPr>
        <xdr:cNvPr id="124" name="テキスト ボックス 123"/>
        <xdr:cNvSpPr txBox="1"/>
      </xdr:nvSpPr>
      <xdr:spPr>
        <a:xfrm>
          <a:off x="2527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335280</xdr:rowOff>
    </xdr:from>
    <xdr:to>
      <xdr:col>29</xdr:col>
      <xdr:colOff>177800</xdr:colOff>
      <xdr:row>34</xdr:row>
      <xdr:rowOff>93980</xdr:rowOff>
    </xdr:to>
    <xdr:sp macro="" textlink="">
      <xdr:nvSpPr>
        <xdr:cNvPr id="130" name="楕円 129"/>
        <xdr:cNvSpPr/>
      </xdr:nvSpPr>
      <xdr:spPr bwMode="auto">
        <a:xfrm>
          <a:off x="5600700" y="6259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180357</xdr:rowOff>
    </xdr:from>
    <xdr:ext cx="762000" cy="259045"/>
    <xdr:sp macro="" textlink="">
      <xdr:nvSpPr>
        <xdr:cNvPr id="131" name="人口1人当たり決算額の推移該当値テキスト445"/>
        <xdr:cNvSpPr txBox="1"/>
      </xdr:nvSpPr>
      <xdr:spPr>
        <a:xfrm>
          <a:off x="5740400" y="610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8115</xdr:rowOff>
    </xdr:from>
    <xdr:to>
      <xdr:col>26</xdr:col>
      <xdr:colOff>101600</xdr:colOff>
      <xdr:row>34</xdr:row>
      <xdr:rowOff>109715</xdr:rowOff>
    </xdr:to>
    <xdr:sp macro="" textlink="">
      <xdr:nvSpPr>
        <xdr:cNvPr id="132" name="楕円 131"/>
        <xdr:cNvSpPr/>
      </xdr:nvSpPr>
      <xdr:spPr bwMode="auto">
        <a:xfrm>
          <a:off x="4953000" y="6275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119892</xdr:rowOff>
    </xdr:from>
    <xdr:ext cx="736600" cy="259045"/>
    <xdr:sp macro="" textlink="">
      <xdr:nvSpPr>
        <xdr:cNvPr id="133" name="テキスト ボックス 132"/>
        <xdr:cNvSpPr txBox="1"/>
      </xdr:nvSpPr>
      <xdr:spPr>
        <a:xfrm>
          <a:off x="4622800" y="6044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27356</xdr:rowOff>
    </xdr:from>
    <xdr:to>
      <xdr:col>22</xdr:col>
      <xdr:colOff>165100</xdr:colOff>
      <xdr:row>34</xdr:row>
      <xdr:rowOff>128956</xdr:rowOff>
    </xdr:to>
    <xdr:sp macro="" textlink="">
      <xdr:nvSpPr>
        <xdr:cNvPr id="134" name="楕円 133"/>
        <xdr:cNvSpPr/>
      </xdr:nvSpPr>
      <xdr:spPr bwMode="auto">
        <a:xfrm>
          <a:off x="4254500" y="6294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139133</xdr:rowOff>
    </xdr:from>
    <xdr:ext cx="762000" cy="259045"/>
    <xdr:sp macro="" textlink="">
      <xdr:nvSpPr>
        <xdr:cNvPr id="135" name="テキスト ボックス 134"/>
        <xdr:cNvSpPr txBox="1"/>
      </xdr:nvSpPr>
      <xdr:spPr>
        <a:xfrm>
          <a:off x="3924300" y="606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189967</xdr:rowOff>
    </xdr:from>
    <xdr:to>
      <xdr:col>19</xdr:col>
      <xdr:colOff>38100</xdr:colOff>
      <xdr:row>34</xdr:row>
      <xdr:rowOff>291567</xdr:rowOff>
    </xdr:to>
    <xdr:sp macro="" textlink="">
      <xdr:nvSpPr>
        <xdr:cNvPr id="136" name="楕円 135"/>
        <xdr:cNvSpPr/>
      </xdr:nvSpPr>
      <xdr:spPr bwMode="auto">
        <a:xfrm>
          <a:off x="3556000" y="6457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301744</xdr:rowOff>
    </xdr:from>
    <xdr:ext cx="762000" cy="259045"/>
    <xdr:sp macro="" textlink="">
      <xdr:nvSpPr>
        <xdr:cNvPr id="137" name="テキスト ボックス 136"/>
        <xdr:cNvSpPr txBox="1"/>
      </xdr:nvSpPr>
      <xdr:spPr>
        <a:xfrm>
          <a:off x="3225800" y="622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253632</xdr:rowOff>
    </xdr:from>
    <xdr:to>
      <xdr:col>15</xdr:col>
      <xdr:colOff>101600</xdr:colOff>
      <xdr:row>35</xdr:row>
      <xdr:rowOff>12332</xdr:rowOff>
    </xdr:to>
    <xdr:sp macro="" textlink="">
      <xdr:nvSpPr>
        <xdr:cNvPr id="138" name="楕円 137"/>
        <xdr:cNvSpPr/>
      </xdr:nvSpPr>
      <xdr:spPr bwMode="auto">
        <a:xfrm>
          <a:off x="2857500" y="6521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22509</xdr:rowOff>
    </xdr:from>
    <xdr:ext cx="762000" cy="259045"/>
    <xdr:sp macro="" textlink="">
      <xdr:nvSpPr>
        <xdr:cNvPr id="139" name="テキスト ボックス 138"/>
        <xdr:cNvSpPr txBox="1"/>
      </xdr:nvSpPr>
      <xdr:spPr>
        <a:xfrm>
          <a:off x="2527300" y="628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395,843
391,500
405.69
239,245,421
231,021,714
5,039,150
100,530,137
263,749,826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12027</xdr:rowOff>
    </xdr:from>
    <xdr:to>
      <xdr:col>24</xdr:col>
      <xdr:colOff>63500</xdr:colOff>
      <xdr:row>36</xdr:row>
      <xdr:rowOff>33820</xdr:rowOff>
    </xdr:to>
    <xdr:cxnSp macro="">
      <xdr:nvCxnSpPr>
        <xdr:cNvPr id="61" name="直線コネクタ 60"/>
        <xdr:cNvCxnSpPr/>
      </xdr:nvCxnSpPr>
      <xdr:spPr>
        <a:xfrm>
          <a:off x="3797300" y="6184227"/>
          <a:ext cx="8382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12027</xdr:rowOff>
    </xdr:from>
    <xdr:to>
      <xdr:col>19</xdr:col>
      <xdr:colOff>177800</xdr:colOff>
      <xdr:row>36</xdr:row>
      <xdr:rowOff>23114</xdr:rowOff>
    </xdr:to>
    <xdr:cxnSp macro="">
      <xdr:nvCxnSpPr>
        <xdr:cNvPr id="64" name="直線コネクタ 63"/>
        <xdr:cNvCxnSpPr/>
      </xdr:nvCxnSpPr>
      <xdr:spPr>
        <a:xfrm flipV="1">
          <a:off x="2908300" y="6184227"/>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23114</xdr:rowOff>
    </xdr:from>
    <xdr:to>
      <xdr:col>15</xdr:col>
      <xdr:colOff>50800</xdr:colOff>
      <xdr:row>36</xdr:row>
      <xdr:rowOff>72796</xdr:rowOff>
    </xdr:to>
    <xdr:cxnSp macro="">
      <xdr:nvCxnSpPr>
        <xdr:cNvPr id="67" name="直線コネクタ 66"/>
        <xdr:cNvCxnSpPr/>
      </xdr:nvCxnSpPr>
      <xdr:spPr>
        <a:xfrm flipV="1">
          <a:off x="2019300" y="6195314"/>
          <a:ext cx="889000" cy="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107599</xdr:rowOff>
    </xdr:from>
    <xdr:ext cx="534377" cy="259045"/>
    <xdr:sp macro="" textlink="">
      <xdr:nvSpPr>
        <xdr:cNvPr id="69" name="テキスト ボックス 68"/>
        <xdr:cNvSpPr txBox="1"/>
      </xdr:nvSpPr>
      <xdr:spPr>
        <a:xfrm>
          <a:off x="2641111" y="62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72796</xdr:rowOff>
    </xdr:from>
    <xdr:to>
      <xdr:col>10</xdr:col>
      <xdr:colOff>114300</xdr:colOff>
      <xdr:row>36</xdr:row>
      <xdr:rowOff>125336</xdr:rowOff>
    </xdr:to>
    <xdr:cxnSp macro="">
      <xdr:nvCxnSpPr>
        <xdr:cNvPr id="70" name="直線コネクタ 69"/>
        <xdr:cNvCxnSpPr/>
      </xdr:nvCxnSpPr>
      <xdr:spPr>
        <a:xfrm flipV="1">
          <a:off x="1130300" y="6244996"/>
          <a:ext cx="889000" cy="5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133430</xdr:rowOff>
    </xdr:from>
    <xdr:ext cx="534377" cy="259045"/>
    <xdr:sp macro="" textlink="">
      <xdr:nvSpPr>
        <xdr:cNvPr id="72" name="テキスト ボックス 71"/>
        <xdr:cNvSpPr txBox="1"/>
      </xdr:nvSpPr>
      <xdr:spPr>
        <a:xfrm>
          <a:off x="1752111" y="63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121696</xdr:rowOff>
    </xdr:from>
    <xdr:ext cx="534377" cy="259045"/>
    <xdr:sp macro="" textlink="">
      <xdr:nvSpPr>
        <xdr:cNvPr id="74" name="テキスト ボックス 73"/>
        <xdr:cNvSpPr txBox="1"/>
      </xdr:nvSpPr>
      <xdr:spPr>
        <a:xfrm>
          <a:off x="863111" y="64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154470</xdr:rowOff>
    </xdr:from>
    <xdr:to>
      <xdr:col>24</xdr:col>
      <xdr:colOff>114300</xdr:colOff>
      <xdr:row>36</xdr:row>
      <xdr:rowOff>84620</xdr:rowOff>
    </xdr:to>
    <xdr:sp macro="" textlink="">
      <xdr:nvSpPr>
        <xdr:cNvPr id="80" name="楕円 79"/>
        <xdr:cNvSpPr/>
      </xdr:nvSpPr>
      <xdr:spPr>
        <a:xfrm>
          <a:off x="4584700" y="615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5897</xdr:rowOff>
    </xdr:from>
    <xdr:ext cx="534377" cy="259045"/>
    <xdr:sp macro="" textlink="">
      <xdr:nvSpPr>
        <xdr:cNvPr id="81" name="人件費該当値テキスト"/>
        <xdr:cNvSpPr txBox="1"/>
      </xdr:nvSpPr>
      <xdr:spPr>
        <a:xfrm>
          <a:off x="4686300" y="600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132677</xdr:rowOff>
    </xdr:from>
    <xdr:to>
      <xdr:col>20</xdr:col>
      <xdr:colOff>38100</xdr:colOff>
      <xdr:row>36</xdr:row>
      <xdr:rowOff>62827</xdr:rowOff>
    </xdr:to>
    <xdr:sp macro="" textlink="">
      <xdr:nvSpPr>
        <xdr:cNvPr id="82" name="楕円 81"/>
        <xdr:cNvSpPr/>
      </xdr:nvSpPr>
      <xdr:spPr>
        <a:xfrm>
          <a:off x="3746500" y="613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79354</xdr:rowOff>
    </xdr:from>
    <xdr:ext cx="534377" cy="259045"/>
    <xdr:sp macro="" textlink="">
      <xdr:nvSpPr>
        <xdr:cNvPr id="83" name="テキスト ボックス 82"/>
        <xdr:cNvSpPr txBox="1"/>
      </xdr:nvSpPr>
      <xdr:spPr>
        <a:xfrm>
          <a:off x="3530111" y="590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143764</xdr:rowOff>
    </xdr:from>
    <xdr:to>
      <xdr:col>15</xdr:col>
      <xdr:colOff>101600</xdr:colOff>
      <xdr:row>36</xdr:row>
      <xdr:rowOff>73914</xdr:rowOff>
    </xdr:to>
    <xdr:sp macro="" textlink="">
      <xdr:nvSpPr>
        <xdr:cNvPr id="84" name="楕円 83"/>
        <xdr:cNvSpPr/>
      </xdr:nvSpPr>
      <xdr:spPr>
        <a:xfrm>
          <a:off x="28575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90441</xdr:rowOff>
    </xdr:from>
    <xdr:ext cx="534377" cy="259045"/>
    <xdr:sp macro="" textlink="">
      <xdr:nvSpPr>
        <xdr:cNvPr id="85" name="テキスト ボックス 84"/>
        <xdr:cNvSpPr txBox="1"/>
      </xdr:nvSpPr>
      <xdr:spPr>
        <a:xfrm>
          <a:off x="2641111" y="591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21996</xdr:rowOff>
    </xdr:from>
    <xdr:to>
      <xdr:col>10</xdr:col>
      <xdr:colOff>165100</xdr:colOff>
      <xdr:row>36</xdr:row>
      <xdr:rowOff>123596</xdr:rowOff>
    </xdr:to>
    <xdr:sp macro="" textlink="">
      <xdr:nvSpPr>
        <xdr:cNvPr id="86" name="楕円 85"/>
        <xdr:cNvSpPr/>
      </xdr:nvSpPr>
      <xdr:spPr>
        <a:xfrm>
          <a:off x="1968500" y="61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140123</xdr:rowOff>
    </xdr:from>
    <xdr:ext cx="534377" cy="259045"/>
    <xdr:sp macro="" textlink="">
      <xdr:nvSpPr>
        <xdr:cNvPr id="87" name="テキスト ボックス 86"/>
        <xdr:cNvSpPr txBox="1"/>
      </xdr:nvSpPr>
      <xdr:spPr>
        <a:xfrm>
          <a:off x="1752111" y="596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74536</xdr:rowOff>
    </xdr:from>
    <xdr:to>
      <xdr:col>6</xdr:col>
      <xdr:colOff>38100</xdr:colOff>
      <xdr:row>37</xdr:row>
      <xdr:rowOff>4686</xdr:rowOff>
    </xdr:to>
    <xdr:sp macro="" textlink="">
      <xdr:nvSpPr>
        <xdr:cNvPr id="88" name="楕円 87"/>
        <xdr:cNvSpPr/>
      </xdr:nvSpPr>
      <xdr:spPr>
        <a:xfrm>
          <a:off x="1079500" y="624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21213</xdr:rowOff>
    </xdr:from>
    <xdr:ext cx="534377" cy="259045"/>
    <xdr:sp macro="" textlink="">
      <xdr:nvSpPr>
        <xdr:cNvPr id="89" name="テキスト ボックス 88"/>
        <xdr:cNvSpPr txBox="1"/>
      </xdr:nvSpPr>
      <xdr:spPr>
        <a:xfrm>
          <a:off x="863111" y="60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66156</xdr:rowOff>
    </xdr:from>
    <xdr:to>
      <xdr:col>24</xdr:col>
      <xdr:colOff>63500</xdr:colOff>
      <xdr:row>55</xdr:row>
      <xdr:rowOff>51591</xdr:rowOff>
    </xdr:to>
    <xdr:cxnSp macro="">
      <xdr:nvCxnSpPr>
        <xdr:cNvPr id="121" name="直線コネクタ 120"/>
        <xdr:cNvCxnSpPr/>
      </xdr:nvCxnSpPr>
      <xdr:spPr>
        <a:xfrm>
          <a:off x="3797300" y="9324456"/>
          <a:ext cx="838200" cy="15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28922</xdr:rowOff>
    </xdr:from>
    <xdr:ext cx="534377" cy="259045"/>
    <xdr:sp macro="" textlink="">
      <xdr:nvSpPr>
        <xdr:cNvPr id="122" name="物件費平均値テキスト"/>
        <xdr:cNvSpPr txBox="1"/>
      </xdr:nvSpPr>
      <xdr:spPr>
        <a:xfrm>
          <a:off x="4686300" y="9458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66156</xdr:rowOff>
    </xdr:from>
    <xdr:to>
      <xdr:col>19</xdr:col>
      <xdr:colOff>177800</xdr:colOff>
      <xdr:row>55</xdr:row>
      <xdr:rowOff>40325</xdr:rowOff>
    </xdr:to>
    <xdr:cxnSp macro="">
      <xdr:nvCxnSpPr>
        <xdr:cNvPr id="124" name="直線コネクタ 123"/>
        <xdr:cNvCxnSpPr/>
      </xdr:nvCxnSpPr>
      <xdr:spPr>
        <a:xfrm flipV="1">
          <a:off x="2908300" y="9324456"/>
          <a:ext cx="889000" cy="14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144365</xdr:rowOff>
    </xdr:from>
    <xdr:ext cx="534377" cy="259045"/>
    <xdr:sp macro="" textlink="">
      <xdr:nvSpPr>
        <xdr:cNvPr id="126" name="テキスト ボックス 125"/>
        <xdr:cNvSpPr txBox="1"/>
      </xdr:nvSpPr>
      <xdr:spPr>
        <a:xfrm>
          <a:off x="3530111" y="94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40325</xdr:rowOff>
    </xdr:from>
    <xdr:to>
      <xdr:col>15</xdr:col>
      <xdr:colOff>50800</xdr:colOff>
      <xdr:row>56</xdr:row>
      <xdr:rowOff>98062</xdr:rowOff>
    </xdr:to>
    <xdr:cxnSp macro="">
      <xdr:nvCxnSpPr>
        <xdr:cNvPr id="127" name="直線コネクタ 126"/>
        <xdr:cNvCxnSpPr/>
      </xdr:nvCxnSpPr>
      <xdr:spPr>
        <a:xfrm flipV="1">
          <a:off x="2019300" y="9470075"/>
          <a:ext cx="889000" cy="22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112459</xdr:rowOff>
    </xdr:from>
    <xdr:ext cx="534377" cy="259045"/>
    <xdr:sp macro="" textlink="">
      <xdr:nvSpPr>
        <xdr:cNvPr id="129" name="テキスト ボックス 128"/>
        <xdr:cNvSpPr txBox="1"/>
      </xdr:nvSpPr>
      <xdr:spPr>
        <a:xfrm>
          <a:off x="2641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98062</xdr:rowOff>
    </xdr:from>
    <xdr:to>
      <xdr:col>10</xdr:col>
      <xdr:colOff>114300</xdr:colOff>
      <xdr:row>57</xdr:row>
      <xdr:rowOff>131960</xdr:rowOff>
    </xdr:to>
    <xdr:cxnSp macro="">
      <xdr:nvCxnSpPr>
        <xdr:cNvPr id="130" name="直線コネクタ 129"/>
        <xdr:cNvCxnSpPr/>
      </xdr:nvCxnSpPr>
      <xdr:spPr>
        <a:xfrm flipV="1">
          <a:off x="1130300" y="9699262"/>
          <a:ext cx="889000" cy="20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2666</xdr:rowOff>
    </xdr:from>
    <xdr:ext cx="534377" cy="259045"/>
    <xdr:sp macro="" textlink="">
      <xdr:nvSpPr>
        <xdr:cNvPr id="132" name="テキスト ボックス 131"/>
        <xdr:cNvSpPr txBox="1"/>
      </xdr:nvSpPr>
      <xdr:spPr>
        <a:xfrm>
          <a:off x="1752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xdr:rowOff>
    </xdr:from>
    <xdr:to>
      <xdr:col>24</xdr:col>
      <xdr:colOff>114300</xdr:colOff>
      <xdr:row>55</xdr:row>
      <xdr:rowOff>102391</xdr:rowOff>
    </xdr:to>
    <xdr:sp macro="" textlink="">
      <xdr:nvSpPr>
        <xdr:cNvPr id="140" name="楕円 139"/>
        <xdr:cNvSpPr/>
      </xdr:nvSpPr>
      <xdr:spPr>
        <a:xfrm>
          <a:off x="4584700" y="943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23668</xdr:rowOff>
    </xdr:from>
    <xdr:ext cx="534377" cy="259045"/>
    <xdr:sp macro="" textlink="">
      <xdr:nvSpPr>
        <xdr:cNvPr id="141" name="物件費該当値テキスト"/>
        <xdr:cNvSpPr txBox="1"/>
      </xdr:nvSpPr>
      <xdr:spPr>
        <a:xfrm>
          <a:off x="4686300" y="928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15356</xdr:rowOff>
    </xdr:from>
    <xdr:to>
      <xdr:col>20</xdr:col>
      <xdr:colOff>38100</xdr:colOff>
      <xdr:row>54</xdr:row>
      <xdr:rowOff>116956</xdr:rowOff>
    </xdr:to>
    <xdr:sp macro="" textlink="">
      <xdr:nvSpPr>
        <xdr:cNvPr id="142" name="楕円 141"/>
        <xdr:cNvSpPr/>
      </xdr:nvSpPr>
      <xdr:spPr>
        <a:xfrm>
          <a:off x="3746500" y="92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133483</xdr:rowOff>
    </xdr:from>
    <xdr:ext cx="534377" cy="259045"/>
    <xdr:sp macro="" textlink="">
      <xdr:nvSpPr>
        <xdr:cNvPr id="143" name="テキスト ボックス 142"/>
        <xdr:cNvSpPr txBox="1"/>
      </xdr:nvSpPr>
      <xdr:spPr>
        <a:xfrm>
          <a:off x="3530111" y="904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160975</xdr:rowOff>
    </xdr:from>
    <xdr:to>
      <xdr:col>15</xdr:col>
      <xdr:colOff>101600</xdr:colOff>
      <xdr:row>55</xdr:row>
      <xdr:rowOff>91125</xdr:rowOff>
    </xdr:to>
    <xdr:sp macro="" textlink="">
      <xdr:nvSpPr>
        <xdr:cNvPr id="144" name="楕円 143"/>
        <xdr:cNvSpPr/>
      </xdr:nvSpPr>
      <xdr:spPr>
        <a:xfrm>
          <a:off x="2857500" y="941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107652</xdr:rowOff>
    </xdr:from>
    <xdr:ext cx="534377" cy="259045"/>
    <xdr:sp macro="" textlink="">
      <xdr:nvSpPr>
        <xdr:cNvPr id="145" name="テキスト ボックス 144"/>
        <xdr:cNvSpPr txBox="1"/>
      </xdr:nvSpPr>
      <xdr:spPr>
        <a:xfrm>
          <a:off x="2641111" y="919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47262</xdr:rowOff>
    </xdr:from>
    <xdr:to>
      <xdr:col>10</xdr:col>
      <xdr:colOff>165100</xdr:colOff>
      <xdr:row>56</xdr:row>
      <xdr:rowOff>148862</xdr:rowOff>
    </xdr:to>
    <xdr:sp macro="" textlink="">
      <xdr:nvSpPr>
        <xdr:cNvPr id="146" name="楕円 145"/>
        <xdr:cNvSpPr/>
      </xdr:nvSpPr>
      <xdr:spPr>
        <a:xfrm>
          <a:off x="1968500" y="96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165389</xdr:rowOff>
    </xdr:from>
    <xdr:ext cx="534377" cy="259045"/>
    <xdr:sp macro="" textlink="">
      <xdr:nvSpPr>
        <xdr:cNvPr id="147" name="テキスト ボックス 146"/>
        <xdr:cNvSpPr txBox="1"/>
      </xdr:nvSpPr>
      <xdr:spPr>
        <a:xfrm>
          <a:off x="1752111" y="942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81160</xdr:rowOff>
    </xdr:from>
    <xdr:to>
      <xdr:col>6</xdr:col>
      <xdr:colOff>38100</xdr:colOff>
      <xdr:row>58</xdr:row>
      <xdr:rowOff>11310</xdr:rowOff>
    </xdr:to>
    <xdr:sp macro="" textlink="">
      <xdr:nvSpPr>
        <xdr:cNvPr id="148" name="楕円 147"/>
        <xdr:cNvSpPr/>
      </xdr:nvSpPr>
      <xdr:spPr>
        <a:xfrm>
          <a:off x="1079500" y="98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2437</xdr:rowOff>
    </xdr:from>
    <xdr:ext cx="534377" cy="259045"/>
    <xdr:sp macro="" textlink="">
      <xdr:nvSpPr>
        <xdr:cNvPr id="149" name="テキスト ボックス 148"/>
        <xdr:cNvSpPr txBox="1"/>
      </xdr:nvSpPr>
      <xdr:spPr>
        <a:xfrm>
          <a:off x="863111" y="99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38385</xdr:rowOff>
    </xdr:from>
    <xdr:to>
      <xdr:col>24</xdr:col>
      <xdr:colOff>63500</xdr:colOff>
      <xdr:row>76</xdr:row>
      <xdr:rowOff>101569</xdr:rowOff>
    </xdr:to>
    <xdr:cxnSp macro="">
      <xdr:nvCxnSpPr>
        <xdr:cNvPr id="176" name="直線コネクタ 175"/>
        <xdr:cNvCxnSpPr/>
      </xdr:nvCxnSpPr>
      <xdr:spPr>
        <a:xfrm flipV="1">
          <a:off x="3797300" y="13068585"/>
          <a:ext cx="838200" cy="6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138467</xdr:rowOff>
    </xdr:from>
    <xdr:ext cx="469744" cy="259045"/>
    <xdr:sp macro="" textlink="">
      <xdr:nvSpPr>
        <xdr:cNvPr id="177" name="維持補修費平均値テキスト"/>
        <xdr:cNvSpPr txBox="1"/>
      </xdr:nvSpPr>
      <xdr:spPr>
        <a:xfrm>
          <a:off x="4686300" y="1299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89408</xdr:rowOff>
    </xdr:from>
    <xdr:to>
      <xdr:col>19</xdr:col>
      <xdr:colOff>177800</xdr:colOff>
      <xdr:row>76</xdr:row>
      <xdr:rowOff>101569</xdr:rowOff>
    </xdr:to>
    <xdr:cxnSp macro="">
      <xdr:nvCxnSpPr>
        <xdr:cNvPr id="179" name="直線コネクタ 178"/>
        <xdr:cNvCxnSpPr/>
      </xdr:nvCxnSpPr>
      <xdr:spPr>
        <a:xfrm>
          <a:off x="2908300" y="13119608"/>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89408</xdr:rowOff>
    </xdr:from>
    <xdr:to>
      <xdr:col>15</xdr:col>
      <xdr:colOff>50800</xdr:colOff>
      <xdr:row>76</xdr:row>
      <xdr:rowOff>115926</xdr:rowOff>
    </xdr:to>
    <xdr:cxnSp macro="">
      <xdr:nvCxnSpPr>
        <xdr:cNvPr id="182" name="直線コネクタ 181"/>
        <xdr:cNvCxnSpPr/>
      </xdr:nvCxnSpPr>
      <xdr:spPr>
        <a:xfrm flipV="1">
          <a:off x="2019300" y="13119608"/>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115926</xdr:rowOff>
    </xdr:from>
    <xdr:to>
      <xdr:col>10</xdr:col>
      <xdr:colOff>114300</xdr:colOff>
      <xdr:row>76</xdr:row>
      <xdr:rowOff>130282</xdr:rowOff>
    </xdr:to>
    <xdr:cxnSp macro="">
      <xdr:nvCxnSpPr>
        <xdr:cNvPr id="185" name="直線コネクタ 184"/>
        <xdr:cNvCxnSpPr/>
      </xdr:nvCxnSpPr>
      <xdr:spPr>
        <a:xfrm flipV="1">
          <a:off x="1130300" y="13146126"/>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159035</xdr:rowOff>
    </xdr:from>
    <xdr:to>
      <xdr:col>24</xdr:col>
      <xdr:colOff>114300</xdr:colOff>
      <xdr:row>76</xdr:row>
      <xdr:rowOff>89185</xdr:rowOff>
    </xdr:to>
    <xdr:sp macro="" textlink="">
      <xdr:nvSpPr>
        <xdr:cNvPr id="195" name="楕円 194"/>
        <xdr:cNvSpPr/>
      </xdr:nvSpPr>
      <xdr:spPr>
        <a:xfrm>
          <a:off x="4584700" y="130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10461</xdr:rowOff>
    </xdr:from>
    <xdr:ext cx="469744" cy="259045"/>
    <xdr:sp macro="" textlink="">
      <xdr:nvSpPr>
        <xdr:cNvPr id="196" name="維持補修費該当値テキスト"/>
        <xdr:cNvSpPr txBox="1"/>
      </xdr:nvSpPr>
      <xdr:spPr>
        <a:xfrm>
          <a:off x="4686300" y="128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50769</xdr:rowOff>
    </xdr:from>
    <xdr:to>
      <xdr:col>20</xdr:col>
      <xdr:colOff>38100</xdr:colOff>
      <xdr:row>76</xdr:row>
      <xdr:rowOff>152369</xdr:rowOff>
    </xdr:to>
    <xdr:sp macro="" textlink="">
      <xdr:nvSpPr>
        <xdr:cNvPr id="197" name="楕円 196"/>
        <xdr:cNvSpPr/>
      </xdr:nvSpPr>
      <xdr:spPr>
        <a:xfrm>
          <a:off x="3746500" y="130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143496</xdr:rowOff>
    </xdr:from>
    <xdr:ext cx="469744" cy="259045"/>
    <xdr:sp macro="" textlink="">
      <xdr:nvSpPr>
        <xdr:cNvPr id="198" name="テキスト ボックス 197"/>
        <xdr:cNvSpPr txBox="1"/>
      </xdr:nvSpPr>
      <xdr:spPr>
        <a:xfrm>
          <a:off x="3562428" y="1317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38608</xdr:rowOff>
    </xdr:from>
    <xdr:to>
      <xdr:col>15</xdr:col>
      <xdr:colOff>101600</xdr:colOff>
      <xdr:row>76</xdr:row>
      <xdr:rowOff>140208</xdr:rowOff>
    </xdr:to>
    <xdr:sp macro="" textlink="">
      <xdr:nvSpPr>
        <xdr:cNvPr id="199" name="楕円 198"/>
        <xdr:cNvSpPr/>
      </xdr:nvSpPr>
      <xdr:spPr>
        <a:xfrm>
          <a:off x="2857500" y="1306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131335</xdr:rowOff>
    </xdr:from>
    <xdr:ext cx="469744" cy="259045"/>
    <xdr:sp macro="" textlink="">
      <xdr:nvSpPr>
        <xdr:cNvPr id="200" name="テキスト ボックス 199"/>
        <xdr:cNvSpPr txBox="1"/>
      </xdr:nvSpPr>
      <xdr:spPr>
        <a:xfrm>
          <a:off x="2673428" y="1316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65126</xdr:rowOff>
    </xdr:from>
    <xdr:to>
      <xdr:col>10</xdr:col>
      <xdr:colOff>165100</xdr:colOff>
      <xdr:row>76</xdr:row>
      <xdr:rowOff>166726</xdr:rowOff>
    </xdr:to>
    <xdr:sp macro="" textlink="">
      <xdr:nvSpPr>
        <xdr:cNvPr id="201" name="楕円 200"/>
        <xdr:cNvSpPr/>
      </xdr:nvSpPr>
      <xdr:spPr>
        <a:xfrm>
          <a:off x="1968500" y="130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157853</xdr:rowOff>
    </xdr:from>
    <xdr:ext cx="469744" cy="259045"/>
    <xdr:sp macro="" textlink="">
      <xdr:nvSpPr>
        <xdr:cNvPr id="202" name="テキスト ボックス 201"/>
        <xdr:cNvSpPr txBox="1"/>
      </xdr:nvSpPr>
      <xdr:spPr>
        <a:xfrm>
          <a:off x="1784428" y="1318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79482</xdr:rowOff>
    </xdr:from>
    <xdr:to>
      <xdr:col>6</xdr:col>
      <xdr:colOff>38100</xdr:colOff>
      <xdr:row>77</xdr:row>
      <xdr:rowOff>9632</xdr:rowOff>
    </xdr:to>
    <xdr:sp macro="" textlink="">
      <xdr:nvSpPr>
        <xdr:cNvPr id="203" name="楕円 202"/>
        <xdr:cNvSpPr/>
      </xdr:nvSpPr>
      <xdr:spPr>
        <a:xfrm>
          <a:off x="1079500" y="131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759</xdr:rowOff>
    </xdr:from>
    <xdr:ext cx="469744" cy="259045"/>
    <xdr:sp macro="" textlink="">
      <xdr:nvSpPr>
        <xdr:cNvPr id="204" name="テキスト ボックス 203"/>
        <xdr:cNvSpPr txBox="1"/>
      </xdr:nvSpPr>
      <xdr:spPr>
        <a:xfrm>
          <a:off x="895428" y="1320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156975</xdr:rowOff>
    </xdr:from>
    <xdr:to>
      <xdr:col>24</xdr:col>
      <xdr:colOff>63500</xdr:colOff>
      <xdr:row>92</xdr:row>
      <xdr:rowOff>89909</xdr:rowOff>
    </xdr:to>
    <xdr:cxnSp macro="">
      <xdr:nvCxnSpPr>
        <xdr:cNvPr id="236" name="直線コネクタ 235"/>
        <xdr:cNvCxnSpPr/>
      </xdr:nvCxnSpPr>
      <xdr:spPr>
        <a:xfrm flipV="1">
          <a:off x="3797300" y="15758925"/>
          <a:ext cx="838200" cy="10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155207</xdr:rowOff>
    </xdr:from>
    <xdr:ext cx="599010" cy="259045"/>
    <xdr:sp macro="" textlink="">
      <xdr:nvSpPr>
        <xdr:cNvPr id="237" name="扶助費平均値テキスト"/>
        <xdr:cNvSpPr txBox="1"/>
      </xdr:nvSpPr>
      <xdr:spPr>
        <a:xfrm>
          <a:off x="4686300" y="1644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140996</xdr:rowOff>
    </xdr:from>
    <xdr:to>
      <xdr:col>19</xdr:col>
      <xdr:colOff>177800</xdr:colOff>
      <xdr:row>92</xdr:row>
      <xdr:rowOff>89909</xdr:rowOff>
    </xdr:to>
    <xdr:cxnSp macro="">
      <xdr:nvCxnSpPr>
        <xdr:cNvPr id="239" name="直線コネクタ 238"/>
        <xdr:cNvCxnSpPr/>
      </xdr:nvCxnSpPr>
      <xdr:spPr>
        <a:xfrm>
          <a:off x="2908300" y="15742946"/>
          <a:ext cx="889000" cy="12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12082</xdr:rowOff>
    </xdr:from>
    <xdr:ext cx="599010" cy="259045"/>
    <xdr:sp macro="" textlink="">
      <xdr:nvSpPr>
        <xdr:cNvPr id="241" name="テキスト ボックス 240"/>
        <xdr:cNvSpPr txBox="1"/>
      </xdr:nvSpPr>
      <xdr:spPr>
        <a:xfrm>
          <a:off x="3497795" y="1664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140996</xdr:rowOff>
    </xdr:from>
    <xdr:to>
      <xdr:col>15</xdr:col>
      <xdr:colOff>50800</xdr:colOff>
      <xdr:row>93</xdr:row>
      <xdr:rowOff>126061</xdr:rowOff>
    </xdr:to>
    <xdr:cxnSp macro="">
      <xdr:nvCxnSpPr>
        <xdr:cNvPr id="242" name="直線コネクタ 241"/>
        <xdr:cNvCxnSpPr/>
      </xdr:nvCxnSpPr>
      <xdr:spPr>
        <a:xfrm flipV="1">
          <a:off x="2019300" y="15742946"/>
          <a:ext cx="889000" cy="3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74827</xdr:rowOff>
    </xdr:from>
    <xdr:ext cx="599010" cy="259045"/>
    <xdr:sp macro="" textlink="">
      <xdr:nvSpPr>
        <xdr:cNvPr id="244" name="テキスト ボックス 243"/>
        <xdr:cNvSpPr txBox="1"/>
      </xdr:nvSpPr>
      <xdr:spPr>
        <a:xfrm>
          <a:off x="2608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126061</xdr:rowOff>
    </xdr:from>
    <xdr:to>
      <xdr:col>10</xdr:col>
      <xdr:colOff>114300</xdr:colOff>
      <xdr:row>93</xdr:row>
      <xdr:rowOff>137283</xdr:rowOff>
    </xdr:to>
    <xdr:cxnSp macro="">
      <xdr:nvCxnSpPr>
        <xdr:cNvPr id="245" name="直線コネクタ 244"/>
        <xdr:cNvCxnSpPr/>
      </xdr:nvCxnSpPr>
      <xdr:spPr>
        <a:xfrm flipV="1">
          <a:off x="1130300" y="16070911"/>
          <a:ext cx="889000" cy="1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7216</xdr:rowOff>
    </xdr:from>
    <xdr:ext cx="599010" cy="259045"/>
    <xdr:sp macro="" textlink="">
      <xdr:nvSpPr>
        <xdr:cNvPr id="247" name="テキスト ボックス 246"/>
        <xdr:cNvSpPr txBox="1"/>
      </xdr:nvSpPr>
      <xdr:spPr>
        <a:xfrm>
          <a:off x="1719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53176</xdr:rowOff>
    </xdr:from>
    <xdr:ext cx="599010" cy="259045"/>
    <xdr:sp macro="" textlink="">
      <xdr:nvSpPr>
        <xdr:cNvPr id="249" name="テキスト ボックス 248"/>
        <xdr:cNvSpPr txBox="1"/>
      </xdr:nvSpPr>
      <xdr:spPr>
        <a:xfrm>
          <a:off x="830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106175</xdr:rowOff>
    </xdr:from>
    <xdr:to>
      <xdr:col>24</xdr:col>
      <xdr:colOff>114300</xdr:colOff>
      <xdr:row>92</xdr:row>
      <xdr:rowOff>36325</xdr:rowOff>
    </xdr:to>
    <xdr:sp macro="" textlink="">
      <xdr:nvSpPr>
        <xdr:cNvPr id="255" name="楕円 254"/>
        <xdr:cNvSpPr/>
      </xdr:nvSpPr>
      <xdr:spPr>
        <a:xfrm>
          <a:off x="4584700" y="157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129052</xdr:rowOff>
    </xdr:from>
    <xdr:ext cx="599010" cy="259045"/>
    <xdr:sp macro="" textlink="">
      <xdr:nvSpPr>
        <xdr:cNvPr id="256" name="扶助費該当値テキスト"/>
        <xdr:cNvSpPr txBox="1"/>
      </xdr:nvSpPr>
      <xdr:spPr>
        <a:xfrm>
          <a:off x="4686300" y="1555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39109</xdr:rowOff>
    </xdr:from>
    <xdr:to>
      <xdr:col>20</xdr:col>
      <xdr:colOff>38100</xdr:colOff>
      <xdr:row>92</xdr:row>
      <xdr:rowOff>140709</xdr:rowOff>
    </xdr:to>
    <xdr:sp macro="" textlink="">
      <xdr:nvSpPr>
        <xdr:cNvPr id="257" name="楕円 256"/>
        <xdr:cNvSpPr/>
      </xdr:nvSpPr>
      <xdr:spPr>
        <a:xfrm>
          <a:off x="3746500" y="158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157236</xdr:rowOff>
    </xdr:from>
    <xdr:ext cx="599010" cy="259045"/>
    <xdr:sp macro="" textlink="">
      <xdr:nvSpPr>
        <xdr:cNvPr id="258" name="テキスト ボックス 257"/>
        <xdr:cNvSpPr txBox="1"/>
      </xdr:nvSpPr>
      <xdr:spPr>
        <a:xfrm>
          <a:off x="3497795" y="1558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90196</xdr:rowOff>
    </xdr:from>
    <xdr:to>
      <xdr:col>15</xdr:col>
      <xdr:colOff>101600</xdr:colOff>
      <xdr:row>92</xdr:row>
      <xdr:rowOff>20346</xdr:rowOff>
    </xdr:to>
    <xdr:sp macro="" textlink="">
      <xdr:nvSpPr>
        <xdr:cNvPr id="259" name="楕円 258"/>
        <xdr:cNvSpPr/>
      </xdr:nvSpPr>
      <xdr:spPr>
        <a:xfrm>
          <a:off x="2857500" y="156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36873</xdr:rowOff>
    </xdr:from>
    <xdr:ext cx="599010" cy="259045"/>
    <xdr:sp macro="" textlink="">
      <xdr:nvSpPr>
        <xdr:cNvPr id="260" name="テキスト ボックス 259"/>
        <xdr:cNvSpPr txBox="1"/>
      </xdr:nvSpPr>
      <xdr:spPr>
        <a:xfrm>
          <a:off x="2608795" y="1546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75261</xdr:rowOff>
    </xdr:from>
    <xdr:to>
      <xdr:col>10</xdr:col>
      <xdr:colOff>165100</xdr:colOff>
      <xdr:row>94</xdr:row>
      <xdr:rowOff>5411</xdr:rowOff>
    </xdr:to>
    <xdr:sp macro="" textlink="">
      <xdr:nvSpPr>
        <xdr:cNvPr id="261" name="楕円 260"/>
        <xdr:cNvSpPr/>
      </xdr:nvSpPr>
      <xdr:spPr>
        <a:xfrm>
          <a:off x="1968500" y="1602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21938</xdr:rowOff>
    </xdr:from>
    <xdr:ext cx="599010" cy="259045"/>
    <xdr:sp macro="" textlink="">
      <xdr:nvSpPr>
        <xdr:cNvPr id="262" name="テキスト ボックス 261"/>
        <xdr:cNvSpPr txBox="1"/>
      </xdr:nvSpPr>
      <xdr:spPr>
        <a:xfrm>
          <a:off x="1719795" y="1579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86483</xdr:rowOff>
    </xdr:from>
    <xdr:to>
      <xdr:col>6</xdr:col>
      <xdr:colOff>38100</xdr:colOff>
      <xdr:row>94</xdr:row>
      <xdr:rowOff>16633</xdr:rowOff>
    </xdr:to>
    <xdr:sp macro="" textlink="">
      <xdr:nvSpPr>
        <xdr:cNvPr id="263" name="楕円 262"/>
        <xdr:cNvSpPr/>
      </xdr:nvSpPr>
      <xdr:spPr>
        <a:xfrm>
          <a:off x="1079500" y="1603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33160</xdr:rowOff>
    </xdr:from>
    <xdr:ext cx="599010" cy="259045"/>
    <xdr:sp macro="" textlink="">
      <xdr:nvSpPr>
        <xdr:cNvPr id="264" name="テキスト ボックス 263"/>
        <xdr:cNvSpPr txBox="1"/>
      </xdr:nvSpPr>
      <xdr:spPr>
        <a:xfrm>
          <a:off x="830795" y="1580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39932</xdr:rowOff>
    </xdr:from>
    <xdr:to>
      <xdr:col>55</xdr:col>
      <xdr:colOff>0</xdr:colOff>
      <xdr:row>37</xdr:row>
      <xdr:rowOff>83377</xdr:rowOff>
    </xdr:to>
    <xdr:cxnSp macro="">
      <xdr:nvCxnSpPr>
        <xdr:cNvPr id="295" name="直線コネクタ 294"/>
        <xdr:cNvCxnSpPr/>
      </xdr:nvCxnSpPr>
      <xdr:spPr>
        <a:xfrm flipV="1">
          <a:off x="9639300" y="6383582"/>
          <a:ext cx="838200" cy="4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167720</xdr:rowOff>
    </xdr:from>
    <xdr:to>
      <xdr:col>50</xdr:col>
      <xdr:colOff>114300</xdr:colOff>
      <xdr:row>37</xdr:row>
      <xdr:rowOff>83377</xdr:rowOff>
    </xdr:to>
    <xdr:cxnSp macro="">
      <xdr:nvCxnSpPr>
        <xdr:cNvPr id="298" name="直線コネクタ 297"/>
        <xdr:cNvCxnSpPr/>
      </xdr:nvCxnSpPr>
      <xdr:spPr>
        <a:xfrm>
          <a:off x="8750300" y="6168470"/>
          <a:ext cx="889000" cy="25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0" name="テキスト ボックス 299"/>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113367</xdr:rowOff>
    </xdr:from>
    <xdr:to>
      <xdr:col>45</xdr:col>
      <xdr:colOff>177800</xdr:colOff>
      <xdr:row>35</xdr:row>
      <xdr:rowOff>167720</xdr:rowOff>
    </xdr:to>
    <xdr:cxnSp macro="">
      <xdr:nvCxnSpPr>
        <xdr:cNvPr id="301" name="直線コネクタ 300"/>
        <xdr:cNvCxnSpPr/>
      </xdr:nvCxnSpPr>
      <xdr:spPr>
        <a:xfrm>
          <a:off x="7861300" y="5256867"/>
          <a:ext cx="889000" cy="91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59130</xdr:rowOff>
    </xdr:from>
    <xdr:ext cx="534377" cy="259045"/>
    <xdr:sp macro="" textlink="">
      <xdr:nvSpPr>
        <xdr:cNvPr id="303" name="テキスト ボックス 302"/>
        <xdr:cNvSpPr txBox="1"/>
      </xdr:nvSpPr>
      <xdr:spPr>
        <a:xfrm>
          <a:off x="8483111" y="640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113367</xdr:rowOff>
    </xdr:from>
    <xdr:to>
      <xdr:col>41</xdr:col>
      <xdr:colOff>50800</xdr:colOff>
      <xdr:row>37</xdr:row>
      <xdr:rowOff>165096</xdr:rowOff>
    </xdr:to>
    <xdr:cxnSp macro="">
      <xdr:nvCxnSpPr>
        <xdr:cNvPr id="304" name="直線コネクタ 303"/>
        <xdr:cNvCxnSpPr/>
      </xdr:nvCxnSpPr>
      <xdr:spPr>
        <a:xfrm flipV="1">
          <a:off x="6972300" y="5256867"/>
          <a:ext cx="889000" cy="125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2339</xdr:rowOff>
    </xdr:from>
    <xdr:ext cx="599010" cy="259045"/>
    <xdr:sp macro="" textlink="">
      <xdr:nvSpPr>
        <xdr:cNvPr id="306" name="テキスト ボックス 305"/>
        <xdr:cNvSpPr txBox="1"/>
      </xdr:nvSpPr>
      <xdr:spPr>
        <a:xfrm>
          <a:off x="7561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160582</xdr:rowOff>
    </xdr:from>
    <xdr:to>
      <xdr:col>55</xdr:col>
      <xdr:colOff>50800</xdr:colOff>
      <xdr:row>37</xdr:row>
      <xdr:rowOff>90732</xdr:rowOff>
    </xdr:to>
    <xdr:sp macro="" textlink="">
      <xdr:nvSpPr>
        <xdr:cNvPr id="314" name="楕円 313"/>
        <xdr:cNvSpPr/>
      </xdr:nvSpPr>
      <xdr:spPr>
        <a:xfrm>
          <a:off x="10426700" y="633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139009</xdr:rowOff>
    </xdr:from>
    <xdr:ext cx="534377" cy="259045"/>
    <xdr:sp macro="" textlink="">
      <xdr:nvSpPr>
        <xdr:cNvPr id="315" name="補助費等該当値テキスト"/>
        <xdr:cNvSpPr txBox="1"/>
      </xdr:nvSpPr>
      <xdr:spPr>
        <a:xfrm>
          <a:off x="10528300" y="631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32577</xdr:rowOff>
    </xdr:from>
    <xdr:to>
      <xdr:col>50</xdr:col>
      <xdr:colOff>165100</xdr:colOff>
      <xdr:row>37</xdr:row>
      <xdr:rowOff>134177</xdr:rowOff>
    </xdr:to>
    <xdr:sp macro="" textlink="">
      <xdr:nvSpPr>
        <xdr:cNvPr id="316" name="楕円 315"/>
        <xdr:cNvSpPr/>
      </xdr:nvSpPr>
      <xdr:spPr>
        <a:xfrm>
          <a:off x="9588500" y="637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125304</xdr:rowOff>
    </xdr:from>
    <xdr:ext cx="534377" cy="259045"/>
    <xdr:sp macro="" textlink="">
      <xdr:nvSpPr>
        <xdr:cNvPr id="317" name="テキスト ボックス 316"/>
        <xdr:cNvSpPr txBox="1"/>
      </xdr:nvSpPr>
      <xdr:spPr>
        <a:xfrm>
          <a:off x="9372111" y="646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116920</xdr:rowOff>
    </xdr:from>
    <xdr:to>
      <xdr:col>46</xdr:col>
      <xdr:colOff>38100</xdr:colOff>
      <xdr:row>36</xdr:row>
      <xdr:rowOff>47070</xdr:rowOff>
    </xdr:to>
    <xdr:sp macro="" textlink="">
      <xdr:nvSpPr>
        <xdr:cNvPr id="318" name="楕円 317"/>
        <xdr:cNvSpPr/>
      </xdr:nvSpPr>
      <xdr:spPr>
        <a:xfrm>
          <a:off x="8699500" y="611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63597</xdr:rowOff>
    </xdr:from>
    <xdr:ext cx="534377" cy="259045"/>
    <xdr:sp macro="" textlink="">
      <xdr:nvSpPr>
        <xdr:cNvPr id="319" name="テキスト ボックス 318"/>
        <xdr:cNvSpPr txBox="1"/>
      </xdr:nvSpPr>
      <xdr:spPr>
        <a:xfrm>
          <a:off x="8483111" y="58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62567</xdr:rowOff>
    </xdr:from>
    <xdr:to>
      <xdr:col>41</xdr:col>
      <xdr:colOff>101600</xdr:colOff>
      <xdr:row>30</xdr:row>
      <xdr:rowOff>164167</xdr:rowOff>
    </xdr:to>
    <xdr:sp macro="" textlink="">
      <xdr:nvSpPr>
        <xdr:cNvPr id="320" name="楕円 319"/>
        <xdr:cNvSpPr/>
      </xdr:nvSpPr>
      <xdr:spPr>
        <a:xfrm>
          <a:off x="7810500" y="52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9244</xdr:rowOff>
    </xdr:from>
    <xdr:ext cx="599010" cy="259045"/>
    <xdr:sp macro="" textlink="">
      <xdr:nvSpPr>
        <xdr:cNvPr id="321" name="テキスト ボックス 320"/>
        <xdr:cNvSpPr txBox="1"/>
      </xdr:nvSpPr>
      <xdr:spPr>
        <a:xfrm>
          <a:off x="7561795" y="49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114297</xdr:rowOff>
    </xdr:from>
    <xdr:to>
      <xdr:col>36</xdr:col>
      <xdr:colOff>165100</xdr:colOff>
      <xdr:row>38</xdr:row>
      <xdr:rowOff>44447</xdr:rowOff>
    </xdr:to>
    <xdr:sp macro="" textlink="">
      <xdr:nvSpPr>
        <xdr:cNvPr id="322" name="楕円 321"/>
        <xdr:cNvSpPr/>
      </xdr:nvSpPr>
      <xdr:spPr>
        <a:xfrm>
          <a:off x="6921500" y="645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35573</xdr:rowOff>
    </xdr:from>
    <xdr:ext cx="534377" cy="259045"/>
    <xdr:sp macro="" textlink="">
      <xdr:nvSpPr>
        <xdr:cNvPr id="323" name="テキスト ボックス 322"/>
        <xdr:cNvSpPr txBox="1"/>
      </xdr:nvSpPr>
      <xdr:spPr>
        <a:xfrm>
          <a:off x="6705111" y="655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8272</xdr:rowOff>
    </xdr:from>
    <xdr:to>
      <xdr:col>55</xdr:col>
      <xdr:colOff>0</xdr:colOff>
      <xdr:row>55</xdr:row>
      <xdr:rowOff>71283</xdr:rowOff>
    </xdr:to>
    <xdr:cxnSp macro="">
      <xdr:nvCxnSpPr>
        <xdr:cNvPr id="355" name="直線コネクタ 354"/>
        <xdr:cNvCxnSpPr/>
      </xdr:nvCxnSpPr>
      <xdr:spPr>
        <a:xfrm>
          <a:off x="9639300" y="9266572"/>
          <a:ext cx="838200" cy="23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6" name="普通建設事業費平均値テキスト"/>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70663</xdr:rowOff>
    </xdr:from>
    <xdr:to>
      <xdr:col>50</xdr:col>
      <xdr:colOff>114300</xdr:colOff>
      <xdr:row>54</xdr:row>
      <xdr:rowOff>8272</xdr:rowOff>
    </xdr:to>
    <xdr:cxnSp macro="">
      <xdr:nvCxnSpPr>
        <xdr:cNvPr id="358" name="直線コネクタ 357"/>
        <xdr:cNvCxnSpPr/>
      </xdr:nvCxnSpPr>
      <xdr:spPr>
        <a:xfrm>
          <a:off x="8750300" y="8986063"/>
          <a:ext cx="889000" cy="28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35551</xdr:rowOff>
    </xdr:from>
    <xdr:ext cx="534377" cy="259045"/>
    <xdr:sp macro="" textlink="">
      <xdr:nvSpPr>
        <xdr:cNvPr id="360" name="テキスト ボックス 359"/>
        <xdr:cNvSpPr txBox="1"/>
      </xdr:nvSpPr>
      <xdr:spPr>
        <a:xfrm>
          <a:off x="9372111" y="98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70663</xdr:rowOff>
    </xdr:from>
    <xdr:to>
      <xdr:col>45</xdr:col>
      <xdr:colOff>177800</xdr:colOff>
      <xdr:row>52</xdr:row>
      <xdr:rowOff>127747</xdr:rowOff>
    </xdr:to>
    <xdr:cxnSp macro="">
      <xdr:nvCxnSpPr>
        <xdr:cNvPr id="361" name="直線コネクタ 360"/>
        <xdr:cNvCxnSpPr/>
      </xdr:nvCxnSpPr>
      <xdr:spPr>
        <a:xfrm flipV="1">
          <a:off x="7861300" y="8986063"/>
          <a:ext cx="889000" cy="5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24791</xdr:rowOff>
    </xdr:from>
    <xdr:ext cx="534377" cy="259045"/>
    <xdr:sp macro="" textlink="">
      <xdr:nvSpPr>
        <xdr:cNvPr id="363" name="テキスト ボックス 362"/>
        <xdr:cNvSpPr txBox="1"/>
      </xdr:nvSpPr>
      <xdr:spPr>
        <a:xfrm>
          <a:off x="8483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127747</xdr:rowOff>
    </xdr:from>
    <xdr:to>
      <xdr:col>41</xdr:col>
      <xdr:colOff>50800</xdr:colOff>
      <xdr:row>54</xdr:row>
      <xdr:rowOff>29172</xdr:rowOff>
    </xdr:to>
    <xdr:cxnSp macro="">
      <xdr:nvCxnSpPr>
        <xdr:cNvPr id="364" name="直線コネクタ 363"/>
        <xdr:cNvCxnSpPr/>
      </xdr:nvCxnSpPr>
      <xdr:spPr>
        <a:xfrm flipV="1">
          <a:off x="6972300" y="9043147"/>
          <a:ext cx="889000" cy="24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129522</xdr:rowOff>
    </xdr:from>
    <xdr:ext cx="534377" cy="259045"/>
    <xdr:sp macro="" textlink="">
      <xdr:nvSpPr>
        <xdr:cNvPr id="366" name="テキスト ボックス 365"/>
        <xdr:cNvSpPr txBox="1"/>
      </xdr:nvSpPr>
      <xdr:spPr>
        <a:xfrm>
          <a:off x="7594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135107</xdr:rowOff>
    </xdr:from>
    <xdr:ext cx="534377" cy="259045"/>
    <xdr:sp macro="" textlink="">
      <xdr:nvSpPr>
        <xdr:cNvPr id="368" name="テキスト ボックス 367"/>
        <xdr:cNvSpPr txBox="1"/>
      </xdr:nvSpPr>
      <xdr:spPr>
        <a:xfrm>
          <a:off x="6705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20483</xdr:rowOff>
    </xdr:from>
    <xdr:to>
      <xdr:col>55</xdr:col>
      <xdr:colOff>50800</xdr:colOff>
      <xdr:row>55</xdr:row>
      <xdr:rowOff>122083</xdr:rowOff>
    </xdr:to>
    <xdr:sp macro="" textlink="">
      <xdr:nvSpPr>
        <xdr:cNvPr id="374" name="楕円 373"/>
        <xdr:cNvSpPr/>
      </xdr:nvSpPr>
      <xdr:spPr>
        <a:xfrm>
          <a:off x="10426700" y="94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43360</xdr:rowOff>
    </xdr:from>
    <xdr:ext cx="534377" cy="259045"/>
    <xdr:sp macro="" textlink="">
      <xdr:nvSpPr>
        <xdr:cNvPr id="375" name="普通建設事業費該当値テキスト"/>
        <xdr:cNvSpPr txBox="1"/>
      </xdr:nvSpPr>
      <xdr:spPr>
        <a:xfrm>
          <a:off x="10528300" y="930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128922</xdr:rowOff>
    </xdr:from>
    <xdr:to>
      <xdr:col>50</xdr:col>
      <xdr:colOff>165100</xdr:colOff>
      <xdr:row>54</xdr:row>
      <xdr:rowOff>59072</xdr:rowOff>
    </xdr:to>
    <xdr:sp macro="" textlink="">
      <xdr:nvSpPr>
        <xdr:cNvPr id="376" name="楕円 375"/>
        <xdr:cNvSpPr/>
      </xdr:nvSpPr>
      <xdr:spPr>
        <a:xfrm>
          <a:off x="9588500" y="92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75599</xdr:rowOff>
    </xdr:from>
    <xdr:ext cx="534377" cy="259045"/>
    <xdr:sp macro="" textlink="">
      <xdr:nvSpPr>
        <xdr:cNvPr id="377" name="テキスト ボックス 376"/>
        <xdr:cNvSpPr txBox="1"/>
      </xdr:nvSpPr>
      <xdr:spPr>
        <a:xfrm>
          <a:off x="9372111" y="89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19863</xdr:rowOff>
    </xdr:from>
    <xdr:to>
      <xdr:col>46</xdr:col>
      <xdr:colOff>38100</xdr:colOff>
      <xdr:row>52</xdr:row>
      <xdr:rowOff>121463</xdr:rowOff>
    </xdr:to>
    <xdr:sp macro="" textlink="">
      <xdr:nvSpPr>
        <xdr:cNvPr id="378" name="楕円 377"/>
        <xdr:cNvSpPr/>
      </xdr:nvSpPr>
      <xdr:spPr>
        <a:xfrm>
          <a:off x="8699500" y="893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137990</xdr:rowOff>
    </xdr:from>
    <xdr:ext cx="534377" cy="259045"/>
    <xdr:sp macro="" textlink="">
      <xdr:nvSpPr>
        <xdr:cNvPr id="379" name="テキスト ボックス 378"/>
        <xdr:cNvSpPr txBox="1"/>
      </xdr:nvSpPr>
      <xdr:spPr>
        <a:xfrm>
          <a:off x="8483111" y="871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76947</xdr:rowOff>
    </xdr:from>
    <xdr:to>
      <xdr:col>41</xdr:col>
      <xdr:colOff>101600</xdr:colOff>
      <xdr:row>53</xdr:row>
      <xdr:rowOff>7097</xdr:rowOff>
    </xdr:to>
    <xdr:sp macro="" textlink="">
      <xdr:nvSpPr>
        <xdr:cNvPr id="380" name="楕円 379"/>
        <xdr:cNvSpPr/>
      </xdr:nvSpPr>
      <xdr:spPr>
        <a:xfrm>
          <a:off x="7810500" y="89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23624</xdr:rowOff>
    </xdr:from>
    <xdr:ext cx="534377" cy="259045"/>
    <xdr:sp macro="" textlink="">
      <xdr:nvSpPr>
        <xdr:cNvPr id="381" name="テキスト ボックス 380"/>
        <xdr:cNvSpPr txBox="1"/>
      </xdr:nvSpPr>
      <xdr:spPr>
        <a:xfrm>
          <a:off x="7594111" y="87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149822</xdr:rowOff>
    </xdr:from>
    <xdr:to>
      <xdr:col>36</xdr:col>
      <xdr:colOff>165100</xdr:colOff>
      <xdr:row>54</xdr:row>
      <xdr:rowOff>79972</xdr:rowOff>
    </xdr:to>
    <xdr:sp macro="" textlink="">
      <xdr:nvSpPr>
        <xdr:cNvPr id="382" name="楕円 381"/>
        <xdr:cNvSpPr/>
      </xdr:nvSpPr>
      <xdr:spPr>
        <a:xfrm>
          <a:off x="6921500" y="923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96499</xdr:rowOff>
    </xdr:from>
    <xdr:ext cx="534377" cy="259045"/>
    <xdr:sp macro="" textlink="">
      <xdr:nvSpPr>
        <xdr:cNvPr id="383" name="テキスト ボックス 382"/>
        <xdr:cNvSpPr txBox="1"/>
      </xdr:nvSpPr>
      <xdr:spPr>
        <a:xfrm>
          <a:off x="6705111" y="901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89271</xdr:rowOff>
    </xdr:from>
    <xdr:to>
      <xdr:col>55</xdr:col>
      <xdr:colOff>0</xdr:colOff>
      <xdr:row>77</xdr:row>
      <xdr:rowOff>21582</xdr:rowOff>
    </xdr:to>
    <xdr:cxnSp macro="">
      <xdr:nvCxnSpPr>
        <xdr:cNvPr id="410" name="直線コネクタ 409"/>
        <xdr:cNvCxnSpPr/>
      </xdr:nvCxnSpPr>
      <xdr:spPr>
        <a:xfrm>
          <a:off x="9639300" y="12776571"/>
          <a:ext cx="838200" cy="44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166037</xdr:rowOff>
    </xdr:from>
    <xdr:ext cx="534377" cy="259045"/>
    <xdr:sp macro="" textlink="">
      <xdr:nvSpPr>
        <xdr:cNvPr id="411" name="普通建設事業費 （ うち新規整備　）平均値テキスト"/>
        <xdr:cNvSpPr txBox="1"/>
      </xdr:nvSpPr>
      <xdr:spPr>
        <a:xfrm>
          <a:off x="10528300" y="1319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51209</xdr:rowOff>
    </xdr:from>
    <xdr:to>
      <xdr:col>50</xdr:col>
      <xdr:colOff>114300</xdr:colOff>
      <xdr:row>74</xdr:row>
      <xdr:rowOff>89271</xdr:rowOff>
    </xdr:to>
    <xdr:cxnSp macro="">
      <xdr:nvCxnSpPr>
        <xdr:cNvPr id="413" name="直線コネクタ 412"/>
        <xdr:cNvCxnSpPr/>
      </xdr:nvCxnSpPr>
      <xdr:spPr>
        <a:xfrm>
          <a:off x="8750300" y="12395609"/>
          <a:ext cx="889000" cy="3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68767</xdr:rowOff>
    </xdr:from>
    <xdr:ext cx="534377" cy="259045"/>
    <xdr:sp macro="" textlink="">
      <xdr:nvSpPr>
        <xdr:cNvPr id="415" name="テキスト ボックス 414"/>
        <xdr:cNvSpPr txBox="1"/>
      </xdr:nvSpPr>
      <xdr:spPr>
        <a:xfrm>
          <a:off x="9372111" y="132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51209</xdr:rowOff>
    </xdr:from>
    <xdr:to>
      <xdr:col>45</xdr:col>
      <xdr:colOff>177800</xdr:colOff>
      <xdr:row>73</xdr:row>
      <xdr:rowOff>46865</xdr:rowOff>
    </xdr:to>
    <xdr:cxnSp macro="">
      <xdr:nvCxnSpPr>
        <xdr:cNvPr id="416" name="直線コネクタ 415"/>
        <xdr:cNvCxnSpPr/>
      </xdr:nvCxnSpPr>
      <xdr:spPr>
        <a:xfrm flipV="1">
          <a:off x="7861300" y="12395609"/>
          <a:ext cx="889000" cy="16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55394</xdr:rowOff>
    </xdr:from>
    <xdr:ext cx="534377" cy="259045"/>
    <xdr:sp macro="" textlink="">
      <xdr:nvSpPr>
        <xdr:cNvPr id="418" name="テキスト ボックス 417"/>
        <xdr:cNvSpPr txBox="1"/>
      </xdr:nvSpPr>
      <xdr:spPr>
        <a:xfrm>
          <a:off x="8483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46865</xdr:rowOff>
    </xdr:from>
    <xdr:to>
      <xdr:col>41</xdr:col>
      <xdr:colOff>50800</xdr:colOff>
      <xdr:row>76</xdr:row>
      <xdr:rowOff>72698</xdr:rowOff>
    </xdr:to>
    <xdr:cxnSp macro="">
      <xdr:nvCxnSpPr>
        <xdr:cNvPr id="419" name="直線コネクタ 418"/>
        <xdr:cNvCxnSpPr/>
      </xdr:nvCxnSpPr>
      <xdr:spPr>
        <a:xfrm flipV="1">
          <a:off x="6972300" y="12562715"/>
          <a:ext cx="889000" cy="54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37518</xdr:rowOff>
    </xdr:from>
    <xdr:ext cx="534377" cy="259045"/>
    <xdr:sp macro="" textlink="">
      <xdr:nvSpPr>
        <xdr:cNvPr id="421" name="テキスト ボックス 420"/>
        <xdr:cNvSpPr txBox="1"/>
      </xdr:nvSpPr>
      <xdr:spPr>
        <a:xfrm>
          <a:off x="7594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64310</xdr:rowOff>
    </xdr:from>
    <xdr:ext cx="534377" cy="259045"/>
    <xdr:sp macro="" textlink="">
      <xdr:nvSpPr>
        <xdr:cNvPr id="423" name="テキスト ボックス 422"/>
        <xdr:cNvSpPr txBox="1"/>
      </xdr:nvSpPr>
      <xdr:spPr>
        <a:xfrm>
          <a:off x="6705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142232</xdr:rowOff>
    </xdr:from>
    <xdr:to>
      <xdr:col>55</xdr:col>
      <xdr:colOff>50800</xdr:colOff>
      <xdr:row>77</xdr:row>
      <xdr:rowOff>72382</xdr:rowOff>
    </xdr:to>
    <xdr:sp macro="" textlink="">
      <xdr:nvSpPr>
        <xdr:cNvPr id="429" name="楕円 428"/>
        <xdr:cNvSpPr/>
      </xdr:nvSpPr>
      <xdr:spPr>
        <a:xfrm>
          <a:off x="10426700" y="1317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165109</xdr:rowOff>
    </xdr:from>
    <xdr:ext cx="534377" cy="259045"/>
    <xdr:sp macro="" textlink="">
      <xdr:nvSpPr>
        <xdr:cNvPr id="430" name="普通建設事業費 （ うち新規整備　）該当値テキスト"/>
        <xdr:cNvSpPr txBox="1"/>
      </xdr:nvSpPr>
      <xdr:spPr>
        <a:xfrm>
          <a:off x="10528300" y="1302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38471</xdr:rowOff>
    </xdr:from>
    <xdr:to>
      <xdr:col>50</xdr:col>
      <xdr:colOff>165100</xdr:colOff>
      <xdr:row>74</xdr:row>
      <xdr:rowOff>140071</xdr:rowOff>
    </xdr:to>
    <xdr:sp macro="" textlink="">
      <xdr:nvSpPr>
        <xdr:cNvPr id="431" name="楕円 430"/>
        <xdr:cNvSpPr/>
      </xdr:nvSpPr>
      <xdr:spPr>
        <a:xfrm>
          <a:off x="9588500" y="127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156598</xdr:rowOff>
    </xdr:from>
    <xdr:ext cx="534377" cy="259045"/>
    <xdr:sp macro="" textlink="">
      <xdr:nvSpPr>
        <xdr:cNvPr id="432" name="テキスト ボックス 431"/>
        <xdr:cNvSpPr txBox="1"/>
      </xdr:nvSpPr>
      <xdr:spPr>
        <a:xfrm>
          <a:off x="9372111" y="1250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409</xdr:rowOff>
    </xdr:from>
    <xdr:to>
      <xdr:col>46</xdr:col>
      <xdr:colOff>38100</xdr:colOff>
      <xdr:row>72</xdr:row>
      <xdr:rowOff>102009</xdr:rowOff>
    </xdr:to>
    <xdr:sp macro="" textlink="">
      <xdr:nvSpPr>
        <xdr:cNvPr id="433" name="楕円 432"/>
        <xdr:cNvSpPr/>
      </xdr:nvSpPr>
      <xdr:spPr>
        <a:xfrm>
          <a:off x="8699500" y="1234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118536</xdr:rowOff>
    </xdr:from>
    <xdr:ext cx="534377" cy="259045"/>
    <xdr:sp macro="" textlink="">
      <xdr:nvSpPr>
        <xdr:cNvPr id="434" name="テキスト ボックス 433"/>
        <xdr:cNvSpPr txBox="1"/>
      </xdr:nvSpPr>
      <xdr:spPr>
        <a:xfrm>
          <a:off x="8483111" y="1212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167515</xdr:rowOff>
    </xdr:from>
    <xdr:to>
      <xdr:col>41</xdr:col>
      <xdr:colOff>101600</xdr:colOff>
      <xdr:row>73</xdr:row>
      <xdr:rowOff>97665</xdr:rowOff>
    </xdr:to>
    <xdr:sp macro="" textlink="">
      <xdr:nvSpPr>
        <xdr:cNvPr id="435" name="楕円 434"/>
        <xdr:cNvSpPr/>
      </xdr:nvSpPr>
      <xdr:spPr>
        <a:xfrm>
          <a:off x="7810500" y="1251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114192</xdr:rowOff>
    </xdr:from>
    <xdr:ext cx="534377" cy="259045"/>
    <xdr:sp macro="" textlink="">
      <xdr:nvSpPr>
        <xdr:cNvPr id="436" name="テキスト ボックス 435"/>
        <xdr:cNvSpPr txBox="1"/>
      </xdr:nvSpPr>
      <xdr:spPr>
        <a:xfrm>
          <a:off x="7594111" y="1228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21898</xdr:rowOff>
    </xdr:from>
    <xdr:to>
      <xdr:col>36</xdr:col>
      <xdr:colOff>165100</xdr:colOff>
      <xdr:row>76</xdr:row>
      <xdr:rowOff>123498</xdr:rowOff>
    </xdr:to>
    <xdr:sp macro="" textlink="">
      <xdr:nvSpPr>
        <xdr:cNvPr id="437" name="楕円 436"/>
        <xdr:cNvSpPr/>
      </xdr:nvSpPr>
      <xdr:spPr>
        <a:xfrm>
          <a:off x="6921500" y="1305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140024</xdr:rowOff>
    </xdr:from>
    <xdr:ext cx="534377" cy="259045"/>
    <xdr:sp macro="" textlink="">
      <xdr:nvSpPr>
        <xdr:cNvPr id="438" name="テキスト ボックス 437"/>
        <xdr:cNvSpPr txBox="1"/>
      </xdr:nvSpPr>
      <xdr:spPr>
        <a:xfrm>
          <a:off x="6705111" y="1282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98400</xdr:rowOff>
    </xdr:from>
    <xdr:to>
      <xdr:col>55</xdr:col>
      <xdr:colOff>0</xdr:colOff>
      <xdr:row>95</xdr:row>
      <xdr:rowOff>129736</xdr:rowOff>
    </xdr:to>
    <xdr:cxnSp macro="">
      <xdr:nvCxnSpPr>
        <xdr:cNvPr id="467" name="直線コネクタ 466"/>
        <xdr:cNvCxnSpPr/>
      </xdr:nvCxnSpPr>
      <xdr:spPr>
        <a:xfrm flipV="1">
          <a:off x="9639300" y="16386150"/>
          <a:ext cx="838200" cy="3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110856</xdr:rowOff>
    </xdr:from>
    <xdr:ext cx="534377" cy="259045"/>
    <xdr:sp macro="" textlink="">
      <xdr:nvSpPr>
        <xdr:cNvPr id="468" name="普通建設事業費 （ うち更新整備　）平均値テキスト"/>
        <xdr:cNvSpPr txBox="1"/>
      </xdr:nvSpPr>
      <xdr:spPr>
        <a:xfrm>
          <a:off x="10528300" y="1639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123737</xdr:rowOff>
    </xdr:from>
    <xdr:to>
      <xdr:col>50</xdr:col>
      <xdr:colOff>114300</xdr:colOff>
      <xdr:row>95</xdr:row>
      <xdr:rowOff>129736</xdr:rowOff>
    </xdr:to>
    <xdr:cxnSp macro="">
      <xdr:nvCxnSpPr>
        <xdr:cNvPr id="470" name="直線コネクタ 469"/>
        <xdr:cNvCxnSpPr/>
      </xdr:nvCxnSpPr>
      <xdr:spPr>
        <a:xfrm>
          <a:off x="8750300" y="16411487"/>
          <a:ext cx="8890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97178</xdr:rowOff>
    </xdr:from>
    <xdr:ext cx="534377" cy="259045"/>
    <xdr:sp macro="" textlink="">
      <xdr:nvSpPr>
        <xdr:cNvPr id="472" name="テキスト ボックス 471"/>
        <xdr:cNvSpPr txBox="1"/>
      </xdr:nvSpPr>
      <xdr:spPr>
        <a:xfrm>
          <a:off x="9372111" y="16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104020</xdr:rowOff>
    </xdr:from>
    <xdr:to>
      <xdr:col>45</xdr:col>
      <xdr:colOff>177800</xdr:colOff>
      <xdr:row>95</xdr:row>
      <xdr:rowOff>123737</xdr:rowOff>
    </xdr:to>
    <xdr:cxnSp macro="">
      <xdr:nvCxnSpPr>
        <xdr:cNvPr id="473" name="直線コネクタ 472"/>
        <xdr:cNvCxnSpPr/>
      </xdr:nvCxnSpPr>
      <xdr:spPr>
        <a:xfrm>
          <a:off x="7861300" y="16391770"/>
          <a:ext cx="8890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5" name="テキスト ボックス 474"/>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108516</xdr:rowOff>
    </xdr:from>
    <xdr:to>
      <xdr:col>41</xdr:col>
      <xdr:colOff>50800</xdr:colOff>
      <xdr:row>95</xdr:row>
      <xdr:rowOff>104020</xdr:rowOff>
    </xdr:to>
    <xdr:cxnSp macro="">
      <xdr:nvCxnSpPr>
        <xdr:cNvPr id="476" name="直線コネクタ 475"/>
        <xdr:cNvCxnSpPr/>
      </xdr:nvCxnSpPr>
      <xdr:spPr>
        <a:xfrm>
          <a:off x="6972300" y="16224816"/>
          <a:ext cx="889000" cy="16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78" name="テキスト ボックス 477"/>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57402</xdr:rowOff>
    </xdr:from>
    <xdr:ext cx="534377" cy="259045"/>
    <xdr:sp macro="" textlink="">
      <xdr:nvSpPr>
        <xdr:cNvPr id="480" name="テキスト ボックス 479"/>
        <xdr:cNvSpPr txBox="1"/>
      </xdr:nvSpPr>
      <xdr:spPr>
        <a:xfrm>
          <a:off x="6705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47600</xdr:rowOff>
    </xdr:from>
    <xdr:to>
      <xdr:col>55</xdr:col>
      <xdr:colOff>50800</xdr:colOff>
      <xdr:row>95</xdr:row>
      <xdr:rowOff>149200</xdr:rowOff>
    </xdr:to>
    <xdr:sp macro="" textlink="">
      <xdr:nvSpPr>
        <xdr:cNvPr id="486" name="楕円 485"/>
        <xdr:cNvSpPr/>
      </xdr:nvSpPr>
      <xdr:spPr>
        <a:xfrm>
          <a:off x="10426700" y="1633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70477</xdr:rowOff>
    </xdr:from>
    <xdr:ext cx="534377" cy="259045"/>
    <xdr:sp macro="" textlink="">
      <xdr:nvSpPr>
        <xdr:cNvPr id="487" name="普通建設事業費 （ うち更新整備　）該当値テキスト"/>
        <xdr:cNvSpPr txBox="1"/>
      </xdr:nvSpPr>
      <xdr:spPr>
        <a:xfrm>
          <a:off x="10528300" y="1618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78936</xdr:rowOff>
    </xdr:from>
    <xdr:to>
      <xdr:col>50</xdr:col>
      <xdr:colOff>165100</xdr:colOff>
      <xdr:row>96</xdr:row>
      <xdr:rowOff>9086</xdr:rowOff>
    </xdr:to>
    <xdr:sp macro="" textlink="">
      <xdr:nvSpPr>
        <xdr:cNvPr id="488" name="楕円 487"/>
        <xdr:cNvSpPr/>
      </xdr:nvSpPr>
      <xdr:spPr>
        <a:xfrm>
          <a:off x="9588500" y="163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25613</xdr:rowOff>
    </xdr:from>
    <xdr:ext cx="534377" cy="259045"/>
    <xdr:sp macro="" textlink="">
      <xdr:nvSpPr>
        <xdr:cNvPr id="489" name="テキスト ボックス 488"/>
        <xdr:cNvSpPr txBox="1"/>
      </xdr:nvSpPr>
      <xdr:spPr>
        <a:xfrm>
          <a:off x="9372111" y="1614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72937</xdr:rowOff>
    </xdr:from>
    <xdr:to>
      <xdr:col>46</xdr:col>
      <xdr:colOff>38100</xdr:colOff>
      <xdr:row>96</xdr:row>
      <xdr:rowOff>3087</xdr:rowOff>
    </xdr:to>
    <xdr:sp macro="" textlink="">
      <xdr:nvSpPr>
        <xdr:cNvPr id="490" name="楕円 489"/>
        <xdr:cNvSpPr/>
      </xdr:nvSpPr>
      <xdr:spPr>
        <a:xfrm>
          <a:off x="8699500" y="1636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19614</xdr:rowOff>
    </xdr:from>
    <xdr:ext cx="534377" cy="259045"/>
    <xdr:sp macro="" textlink="">
      <xdr:nvSpPr>
        <xdr:cNvPr id="491" name="テキスト ボックス 490"/>
        <xdr:cNvSpPr txBox="1"/>
      </xdr:nvSpPr>
      <xdr:spPr>
        <a:xfrm>
          <a:off x="8483111" y="1613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53220</xdr:rowOff>
    </xdr:from>
    <xdr:to>
      <xdr:col>41</xdr:col>
      <xdr:colOff>101600</xdr:colOff>
      <xdr:row>95</xdr:row>
      <xdr:rowOff>154820</xdr:rowOff>
    </xdr:to>
    <xdr:sp macro="" textlink="">
      <xdr:nvSpPr>
        <xdr:cNvPr id="492" name="楕円 491"/>
        <xdr:cNvSpPr/>
      </xdr:nvSpPr>
      <xdr:spPr>
        <a:xfrm>
          <a:off x="7810500" y="163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171347</xdr:rowOff>
    </xdr:from>
    <xdr:ext cx="534377" cy="259045"/>
    <xdr:sp macro="" textlink="">
      <xdr:nvSpPr>
        <xdr:cNvPr id="493" name="テキスト ボックス 492"/>
        <xdr:cNvSpPr txBox="1"/>
      </xdr:nvSpPr>
      <xdr:spPr>
        <a:xfrm>
          <a:off x="7594111" y="161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57716</xdr:rowOff>
    </xdr:from>
    <xdr:to>
      <xdr:col>36</xdr:col>
      <xdr:colOff>165100</xdr:colOff>
      <xdr:row>94</xdr:row>
      <xdr:rowOff>159316</xdr:rowOff>
    </xdr:to>
    <xdr:sp macro="" textlink="">
      <xdr:nvSpPr>
        <xdr:cNvPr id="494" name="楕円 493"/>
        <xdr:cNvSpPr/>
      </xdr:nvSpPr>
      <xdr:spPr>
        <a:xfrm>
          <a:off x="6921500" y="1617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4393</xdr:rowOff>
    </xdr:from>
    <xdr:ext cx="534377" cy="259045"/>
    <xdr:sp macro="" textlink="">
      <xdr:nvSpPr>
        <xdr:cNvPr id="495" name="テキスト ボックス 494"/>
        <xdr:cNvSpPr txBox="1"/>
      </xdr:nvSpPr>
      <xdr:spPr>
        <a:xfrm>
          <a:off x="6705111" y="159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109296</xdr:rowOff>
    </xdr:from>
    <xdr:to>
      <xdr:col>85</xdr:col>
      <xdr:colOff>127000</xdr:colOff>
      <xdr:row>38</xdr:row>
      <xdr:rowOff>165303</xdr:rowOff>
    </xdr:to>
    <xdr:cxnSp macro="">
      <xdr:nvCxnSpPr>
        <xdr:cNvPr id="524" name="直線コネクタ 523"/>
        <xdr:cNvCxnSpPr/>
      </xdr:nvCxnSpPr>
      <xdr:spPr>
        <a:xfrm>
          <a:off x="15481300" y="6624396"/>
          <a:ext cx="8382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21437</xdr:rowOff>
    </xdr:from>
    <xdr:to>
      <xdr:col>81</xdr:col>
      <xdr:colOff>50800</xdr:colOff>
      <xdr:row>38</xdr:row>
      <xdr:rowOff>109296</xdr:rowOff>
    </xdr:to>
    <xdr:cxnSp macro="">
      <xdr:nvCxnSpPr>
        <xdr:cNvPr id="527" name="直線コネクタ 526"/>
        <xdr:cNvCxnSpPr/>
      </xdr:nvCxnSpPr>
      <xdr:spPr>
        <a:xfrm>
          <a:off x="14592300" y="6536537"/>
          <a:ext cx="889000" cy="8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27550</xdr:rowOff>
    </xdr:from>
    <xdr:ext cx="378565" cy="259045"/>
    <xdr:sp macro="" textlink="">
      <xdr:nvSpPr>
        <xdr:cNvPr id="529" name="テキスト ボックス 528"/>
        <xdr:cNvSpPr txBox="1"/>
      </xdr:nvSpPr>
      <xdr:spPr>
        <a:xfrm>
          <a:off x="15292017" y="6714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166065</xdr:rowOff>
    </xdr:from>
    <xdr:to>
      <xdr:col>76</xdr:col>
      <xdr:colOff>114300</xdr:colOff>
      <xdr:row>38</xdr:row>
      <xdr:rowOff>21437</xdr:rowOff>
    </xdr:to>
    <xdr:cxnSp macro="">
      <xdr:nvCxnSpPr>
        <xdr:cNvPr id="530" name="直線コネクタ 529"/>
        <xdr:cNvCxnSpPr/>
      </xdr:nvCxnSpPr>
      <xdr:spPr>
        <a:xfrm>
          <a:off x="13703300" y="6509715"/>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155262</xdr:rowOff>
    </xdr:from>
    <xdr:ext cx="469744" cy="259045"/>
    <xdr:sp macro="" textlink="">
      <xdr:nvSpPr>
        <xdr:cNvPr id="532" name="テキスト ボックス 531"/>
        <xdr:cNvSpPr txBox="1"/>
      </xdr:nvSpPr>
      <xdr:spPr>
        <a:xfrm>
          <a:off x="14357428" y="66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166065</xdr:rowOff>
    </xdr:from>
    <xdr:to>
      <xdr:col>71</xdr:col>
      <xdr:colOff>177800</xdr:colOff>
      <xdr:row>39</xdr:row>
      <xdr:rowOff>8712</xdr:rowOff>
    </xdr:to>
    <xdr:cxnSp macro="">
      <xdr:nvCxnSpPr>
        <xdr:cNvPr id="533" name="直線コネクタ 532"/>
        <xdr:cNvCxnSpPr/>
      </xdr:nvCxnSpPr>
      <xdr:spPr>
        <a:xfrm flipV="1">
          <a:off x="12814300" y="6509715"/>
          <a:ext cx="889000" cy="1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114503</xdr:rowOff>
    </xdr:from>
    <xdr:to>
      <xdr:col>85</xdr:col>
      <xdr:colOff>177800</xdr:colOff>
      <xdr:row>39</xdr:row>
      <xdr:rowOff>44653</xdr:rowOff>
    </xdr:to>
    <xdr:sp macro="" textlink="">
      <xdr:nvSpPr>
        <xdr:cNvPr id="543" name="楕円 542"/>
        <xdr:cNvSpPr/>
      </xdr:nvSpPr>
      <xdr:spPr>
        <a:xfrm>
          <a:off x="16268700" y="662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59250</xdr:rowOff>
    </xdr:from>
    <xdr:ext cx="378565" cy="259045"/>
    <xdr:sp macro="" textlink="">
      <xdr:nvSpPr>
        <xdr:cNvPr id="544" name="災害復旧事業費該当値テキスト"/>
        <xdr:cNvSpPr txBox="1"/>
      </xdr:nvSpPr>
      <xdr:spPr>
        <a:xfrm>
          <a:off x="16370300" y="6574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58496</xdr:rowOff>
    </xdr:from>
    <xdr:to>
      <xdr:col>81</xdr:col>
      <xdr:colOff>101600</xdr:colOff>
      <xdr:row>38</xdr:row>
      <xdr:rowOff>160096</xdr:rowOff>
    </xdr:to>
    <xdr:sp macro="" textlink="">
      <xdr:nvSpPr>
        <xdr:cNvPr id="545" name="楕円 544"/>
        <xdr:cNvSpPr/>
      </xdr:nvSpPr>
      <xdr:spPr>
        <a:xfrm>
          <a:off x="15430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5173</xdr:rowOff>
    </xdr:from>
    <xdr:ext cx="469744" cy="259045"/>
    <xdr:sp macro="" textlink="">
      <xdr:nvSpPr>
        <xdr:cNvPr id="546" name="テキスト ボックス 545"/>
        <xdr:cNvSpPr txBox="1"/>
      </xdr:nvSpPr>
      <xdr:spPr>
        <a:xfrm>
          <a:off x="15246428" y="634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142087</xdr:rowOff>
    </xdr:from>
    <xdr:to>
      <xdr:col>76</xdr:col>
      <xdr:colOff>165100</xdr:colOff>
      <xdr:row>38</xdr:row>
      <xdr:rowOff>72237</xdr:rowOff>
    </xdr:to>
    <xdr:sp macro="" textlink="">
      <xdr:nvSpPr>
        <xdr:cNvPr id="547" name="楕円 546"/>
        <xdr:cNvSpPr/>
      </xdr:nvSpPr>
      <xdr:spPr>
        <a:xfrm>
          <a:off x="14541500" y="648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88764</xdr:rowOff>
    </xdr:from>
    <xdr:ext cx="469744" cy="259045"/>
    <xdr:sp macro="" textlink="">
      <xdr:nvSpPr>
        <xdr:cNvPr id="548" name="テキスト ボックス 547"/>
        <xdr:cNvSpPr txBox="1"/>
      </xdr:nvSpPr>
      <xdr:spPr>
        <a:xfrm>
          <a:off x="14357428" y="626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115265</xdr:rowOff>
    </xdr:from>
    <xdr:to>
      <xdr:col>72</xdr:col>
      <xdr:colOff>38100</xdr:colOff>
      <xdr:row>38</xdr:row>
      <xdr:rowOff>45415</xdr:rowOff>
    </xdr:to>
    <xdr:sp macro="" textlink="">
      <xdr:nvSpPr>
        <xdr:cNvPr id="549" name="楕円 548"/>
        <xdr:cNvSpPr/>
      </xdr:nvSpPr>
      <xdr:spPr>
        <a:xfrm>
          <a:off x="13652500" y="64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36542</xdr:rowOff>
    </xdr:from>
    <xdr:ext cx="469744" cy="259045"/>
    <xdr:sp macro="" textlink="">
      <xdr:nvSpPr>
        <xdr:cNvPr id="550" name="テキスト ボックス 549"/>
        <xdr:cNvSpPr txBox="1"/>
      </xdr:nvSpPr>
      <xdr:spPr>
        <a:xfrm>
          <a:off x="13468428" y="655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129362</xdr:rowOff>
    </xdr:from>
    <xdr:to>
      <xdr:col>67</xdr:col>
      <xdr:colOff>101600</xdr:colOff>
      <xdr:row>39</xdr:row>
      <xdr:rowOff>59512</xdr:rowOff>
    </xdr:to>
    <xdr:sp macro="" textlink="">
      <xdr:nvSpPr>
        <xdr:cNvPr id="551" name="楕円 550"/>
        <xdr:cNvSpPr/>
      </xdr:nvSpPr>
      <xdr:spPr>
        <a:xfrm>
          <a:off x="12763500" y="66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50639</xdr:rowOff>
    </xdr:from>
    <xdr:ext cx="378565" cy="259045"/>
    <xdr:sp macro="" textlink="">
      <xdr:nvSpPr>
        <xdr:cNvPr id="552" name="テキスト ボックス 551"/>
        <xdr:cNvSpPr txBox="1"/>
      </xdr:nvSpPr>
      <xdr:spPr>
        <a:xfrm>
          <a:off x="12625017" y="6737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142129</xdr:rowOff>
    </xdr:from>
    <xdr:to>
      <xdr:col>85</xdr:col>
      <xdr:colOff>127000</xdr:colOff>
      <xdr:row>71</xdr:row>
      <xdr:rowOff>28029</xdr:rowOff>
    </xdr:to>
    <xdr:cxnSp macro="">
      <xdr:nvCxnSpPr>
        <xdr:cNvPr id="635" name="直線コネクタ 634"/>
        <xdr:cNvCxnSpPr/>
      </xdr:nvCxnSpPr>
      <xdr:spPr>
        <a:xfrm flipV="1">
          <a:off x="15481300" y="12143629"/>
          <a:ext cx="838200" cy="5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6" name="公債費平均値テキスト"/>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28029</xdr:rowOff>
    </xdr:from>
    <xdr:to>
      <xdr:col>81</xdr:col>
      <xdr:colOff>50800</xdr:colOff>
      <xdr:row>71</xdr:row>
      <xdr:rowOff>129356</xdr:rowOff>
    </xdr:to>
    <xdr:cxnSp macro="">
      <xdr:nvCxnSpPr>
        <xdr:cNvPr id="638" name="直線コネクタ 637"/>
        <xdr:cNvCxnSpPr/>
      </xdr:nvCxnSpPr>
      <xdr:spPr>
        <a:xfrm flipV="1">
          <a:off x="14592300" y="12200979"/>
          <a:ext cx="889000" cy="10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0" name="テキスト ボックス 639"/>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129356</xdr:rowOff>
    </xdr:from>
    <xdr:to>
      <xdr:col>76</xdr:col>
      <xdr:colOff>114300</xdr:colOff>
      <xdr:row>72</xdr:row>
      <xdr:rowOff>59261</xdr:rowOff>
    </xdr:to>
    <xdr:cxnSp macro="">
      <xdr:nvCxnSpPr>
        <xdr:cNvPr id="641" name="直線コネクタ 640"/>
        <xdr:cNvCxnSpPr/>
      </xdr:nvCxnSpPr>
      <xdr:spPr>
        <a:xfrm flipV="1">
          <a:off x="13703300" y="12302306"/>
          <a:ext cx="889000" cy="10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3" name="テキスト ボックス 642"/>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59261</xdr:rowOff>
    </xdr:from>
    <xdr:to>
      <xdr:col>71</xdr:col>
      <xdr:colOff>177800</xdr:colOff>
      <xdr:row>72</xdr:row>
      <xdr:rowOff>133471</xdr:rowOff>
    </xdr:to>
    <xdr:cxnSp macro="">
      <xdr:nvCxnSpPr>
        <xdr:cNvPr id="644" name="直線コネクタ 643"/>
        <xdr:cNvCxnSpPr/>
      </xdr:nvCxnSpPr>
      <xdr:spPr>
        <a:xfrm flipV="1">
          <a:off x="12814300" y="12403661"/>
          <a:ext cx="889000" cy="7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6" name="テキスト ボックス 645"/>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48" name="テキスト ボックス 647"/>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91329</xdr:rowOff>
    </xdr:from>
    <xdr:to>
      <xdr:col>85</xdr:col>
      <xdr:colOff>177800</xdr:colOff>
      <xdr:row>71</xdr:row>
      <xdr:rowOff>21479</xdr:rowOff>
    </xdr:to>
    <xdr:sp macro="" textlink="">
      <xdr:nvSpPr>
        <xdr:cNvPr id="654" name="楕円 653"/>
        <xdr:cNvSpPr/>
      </xdr:nvSpPr>
      <xdr:spPr>
        <a:xfrm>
          <a:off x="16268700" y="120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44356</xdr:rowOff>
    </xdr:from>
    <xdr:ext cx="534377" cy="259045"/>
    <xdr:sp macro="" textlink="">
      <xdr:nvSpPr>
        <xdr:cNvPr id="655" name="公債費該当値テキスト"/>
        <xdr:cNvSpPr txBox="1"/>
      </xdr:nvSpPr>
      <xdr:spPr>
        <a:xfrm>
          <a:off x="16370300" y="1204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148679</xdr:rowOff>
    </xdr:from>
    <xdr:to>
      <xdr:col>81</xdr:col>
      <xdr:colOff>101600</xdr:colOff>
      <xdr:row>71</xdr:row>
      <xdr:rowOff>78829</xdr:rowOff>
    </xdr:to>
    <xdr:sp macro="" textlink="">
      <xdr:nvSpPr>
        <xdr:cNvPr id="656" name="楕円 655"/>
        <xdr:cNvSpPr/>
      </xdr:nvSpPr>
      <xdr:spPr>
        <a:xfrm>
          <a:off x="15430500" y="1215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95356</xdr:rowOff>
    </xdr:from>
    <xdr:ext cx="534377" cy="259045"/>
    <xdr:sp macro="" textlink="">
      <xdr:nvSpPr>
        <xdr:cNvPr id="657" name="テキスト ボックス 656"/>
        <xdr:cNvSpPr txBox="1"/>
      </xdr:nvSpPr>
      <xdr:spPr>
        <a:xfrm>
          <a:off x="15214111" y="1192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78556</xdr:rowOff>
    </xdr:from>
    <xdr:to>
      <xdr:col>76</xdr:col>
      <xdr:colOff>165100</xdr:colOff>
      <xdr:row>72</xdr:row>
      <xdr:rowOff>8706</xdr:rowOff>
    </xdr:to>
    <xdr:sp macro="" textlink="">
      <xdr:nvSpPr>
        <xdr:cNvPr id="658" name="楕円 657"/>
        <xdr:cNvSpPr/>
      </xdr:nvSpPr>
      <xdr:spPr>
        <a:xfrm>
          <a:off x="14541500" y="1225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25233</xdr:rowOff>
    </xdr:from>
    <xdr:ext cx="534377" cy="259045"/>
    <xdr:sp macro="" textlink="">
      <xdr:nvSpPr>
        <xdr:cNvPr id="659" name="テキスト ボックス 658"/>
        <xdr:cNvSpPr txBox="1"/>
      </xdr:nvSpPr>
      <xdr:spPr>
        <a:xfrm>
          <a:off x="14325111" y="1202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8461</xdr:rowOff>
    </xdr:from>
    <xdr:to>
      <xdr:col>72</xdr:col>
      <xdr:colOff>38100</xdr:colOff>
      <xdr:row>72</xdr:row>
      <xdr:rowOff>110061</xdr:rowOff>
    </xdr:to>
    <xdr:sp macro="" textlink="">
      <xdr:nvSpPr>
        <xdr:cNvPr id="660" name="楕円 659"/>
        <xdr:cNvSpPr/>
      </xdr:nvSpPr>
      <xdr:spPr>
        <a:xfrm>
          <a:off x="13652500" y="123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126588</xdr:rowOff>
    </xdr:from>
    <xdr:ext cx="534377" cy="259045"/>
    <xdr:sp macro="" textlink="">
      <xdr:nvSpPr>
        <xdr:cNvPr id="661" name="テキスト ボックス 660"/>
        <xdr:cNvSpPr txBox="1"/>
      </xdr:nvSpPr>
      <xdr:spPr>
        <a:xfrm>
          <a:off x="13436111" y="1212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82671</xdr:rowOff>
    </xdr:from>
    <xdr:to>
      <xdr:col>67</xdr:col>
      <xdr:colOff>101600</xdr:colOff>
      <xdr:row>73</xdr:row>
      <xdr:rowOff>12821</xdr:rowOff>
    </xdr:to>
    <xdr:sp macro="" textlink="">
      <xdr:nvSpPr>
        <xdr:cNvPr id="662" name="楕円 661"/>
        <xdr:cNvSpPr/>
      </xdr:nvSpPr>
      <xdr:spPr>
        <a:xfrm>
          <a:off x="12763500" y="1242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29348</xdr:rowOff>
    </xdr:from>
    <xdr:ext cx="534377" cy="259045"/>
    <xdr:sp macro="" textlink="">
      <xdr:nvSpPr>
        <xdr:cNvPr id="663" name="テキスト ボックス 662"/>
        <xdr:cNvSpPr txBox="1"/>
      </xdr:nvSpPr>
      <xdr:spPr>
        <a:xfrm>
          <a:off x="12547111" y="1220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134051</xdr:rowOff>
    </xdr:from>
    <xdr:to>
      <xdr:col>85</xdr:col>
      <xdr:colOff>127000</xdr:colOff>
      <xdr:row>98</xdr:row>
      <xdr:rowOff>16387</xdr:rowOff>
    </xdr:to>
    <xdr:cxnSp macro="">
      <xdr:nvCxnSpPr>
        <xdr:cNvPr id="694" name="直線コネクタ 693"/>
        <xdr:cNvCxnSpPr/>
      </xdr:nvCxnSpPr>
      <xdr:spPr>
        <a:xfrm flipV="1">
          <a:off x="15481300" y="16593251"/>
          <a:ext cx="838200" cy="22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167846</xdr:rowOff>
    </xdr:from>
    <xdr:ext cx="534377" cy="259045"/>
    <xdr:sp macro="" textlink="">
      <xdr:nvSpPr>
        <xdr:cNvPr id="695" name="積立金平均値テキスト"/>
        <xdr:cNvSpPr txBox="1"/>
      </xdr:nvSpPr>
      <xdr:spPr>
        <a:xfrm>
          <a:off x="16370300" y="1662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12467</xdr:rowOff>
    </xdr:from>
    <xdr:to>
      <xdr:col>81</xdr:col>
      <xdr:colOff>50800</xdr:colOff>
      <xdr:row>98</xdr:row>
      <xdr:rowOff>16387</xdr:rowOff>
    </xdr:to>
    <xdr:cxnSp macro="">
      <xdr:nvCxnSpPr>
        <xdr:cNvPr id="697" name="直線コネクタ 696"/>
        <xdr:cNvCxnSpPr/>
      </xdr:nvCxnSpPr>
      <xdr:spPr>
        <a:xfrm>
          <a:off x="14592300" y="16643117"/>
          <a:ext cx="889000" cy="17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12467</xdr:rowOff>
    </xdr:from>
    <xdr:to>
      <xdr:col>76</xdr:col>
      <xdr:colOff>114300</xdr:colOff>
      <xdr:row>97</xdr:row>
      <xdr:rowOff>49076</xdr:rowOff>
    </xdr:to>
    <xdr:cxnSp macro="">
      <xdr:nvCxnSpPr>
        <xdr:cNvPr id="700" name="直線コネクタ 699"/>
        <xdr:cNvCxnSpPr/>
      </xdr:nvCxnSpPr>
      <xdr:spPr>
        <a:xfrm flipV="1">
          <a:off x="13703300" y="16643117"/>
          <a:ext cx="889000" cy="3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2" name="テキスト ボックス 701"/>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49076</xdr:rowOff>
    </xdr:from>
    <xdr:to>
      <xdr:col>71</xdr:col>
      <xdr:colOff>177800</xdr:colOff>
      <xdr:row>98</xdr:row>
      <xdr:rowOff>142542</xdr:rowOff>
    </xdr:to>
    <xdr:cxnSp macro="">
      <xdr:nvCxnSpPr>
        <xdr:cNvPr id="703" name="直線コネクタ 702"/>
        <xdr:cNvCxnSpPr/>
      </xdr:nvCxnSpPr>
      <xdr:spPr>
        <a:xfrm flipV="1">
          <a:off x="12814300" y="16679726"/>
          <a:ext cx="889000" cy="26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5" name="テキスト ボックス 704"/>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83251</xdr:rowOff>
    </xdr:from>
    <xdr:to>
      <xdr:col>85</xdr:col>
      <xdr:colOff>177800</xdr:colOff>
      <xdr:row>97</xdr:row>
      <xdr:rowOff>13401</xdr:rowOff>
    </xdr:to>
    <xdr:sp macro="" textlink="">
      <xdr:nvSpPr>
        <xdr:cNvPr id="713" name="楕円 712"/>
        <xdr:cNvSpPr/>
      </xdr:nvSpPr>
      <xdr:spPr>
        <a:xfrm>
          <a:off x="16268700" y="1654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106128</xdr:rowOff>
    </xdr:from>
    <xdr:ext cx="534377" cy="259045"/>
    <xdr:sp macro="" textlink="">
      <xdr:nvSpPr>
        <xdr:cNvPr id="714" name="積立金該当値テキスト"/>
        <xdr:cNvSpPr txBox="1"/>
      </xdr:nvSpPr>
      <xdr:spPr>
        <a:xfrm>
          <a:off x="16370300" y="163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137037</xdr:rowOff>
    </xdr:from>
    <xdr:to>
      <xdr:col>81</xdr:col>
      <xdr:colOff>101600</xdr:colOff>
      <xdr:row>98</xdr:row>
      <xdr:rowOff>67187</xdr:rowOff>
    </xdr:to>
    <xdr:sp macro="" textlink="">
      <xdr:nvSpPr>
        <xdr:cNvPr id="715" name="楕円 714"/>
        <xdr:cNvSpPr/>
      </xdr:nvSpPr>
      <xdr:spPr>
        <a:xfrm>
          <a:off x="15430500" y="167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58314</xdr:rowOff>
    </xdr:from>
    <xdr:ext cx="469744" cy="259045"/>
    <xdr:sp macro="" textlink="">
      <xdr:nvSpPr>
        <xdr:cNvPr id="716" name="テキスト ボックス 715"/>
        <xdr:cNvSpPr txBox="1"/>
      </xdr:nvSpPr>
      <xdr:spPr>
        <a:xfrm>
          <a:off x="15246428" y="1686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133117</xdr:rowOff>
    </xdr:from>
    <xdr:to>
      <xdr:col>76</xdr:col>
      <xdr:colOff>165100</xdr:colOff>
      <xdr:row>97</xdr:row>
      <xdr:rowOff>63267</xdr:rowOff>
    </xdr:to>
    <xdr:sp macro="" textlink="">
      <xdr:nvSpPr>
        <xdr:cNvPr id="717" name="楕円 716"/>
        <xdr:cNvSpPr/>
      </xdr:nvSpPr>
      <xdr:spPr>
        <a:xfrm>
          <a:off x="14541500" y="1659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79794</xdr:rowOff>
    </xdr:from>
    <xdr:ext cx="534377" cy="259045"/>
    <xdr:sp macro="" textlink="">
      <xdr:nvSpPr>
        <xdr:cNvPr id="718" name="テキスト ボックス 717"/>
        <xdr:cNvSpPr txBox="1"/>
      </xdr:nvSpPr>
      <xdr:spPr>
        <a:xfrm>
          <a:off x="14325111" y="1636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169726</xdr:rowOff>
    </xdr:from>
    <xdr:to>
      <xdr:col>72</xdr:col>
      <xdr:colOff>38100</xdr:colOff>
      <xdr:row>97</xdr:row>
      <xdr:rowOff>99876</xdr:rowOff>
    </xdr:to>
    <xdr:sp macro="" textlink="">
      <xdr:nvSpPr>
        <xdr:cNvPr id="719" name="楕円 718"/>
        <xdr:cNvSpPr/>
      </xdr:nvSpPr>
      <xdr:spPr>
        <a:xfrm>
          <a:off x="13652500" y="1662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116403</xdr:rowOff>
    </xdr:from>
    <xdr:ext cx="534377" cy="259045"/>
    <xdr:sp macro="" textlink="">
      <xdr:nvSpPr>
        <xdr:cNvPr id="720" name="テキスト ボックス 719"/>
        <xdr:cNvSpPr txBox="1"/>
      </xdr:nvSpPr>
      <xdr:spPr>
        <a:xfrm>
          <a:off x="13436111" y="1640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91742</xdr:rowOff>
    </xdr:from>
    <xdr:to>
      <xdr:col>67</xdr:col>
      <xdr:colOff>101600</xdr:colOff>
      <xdr:row>99</xdr:row>
      <xdr:rowOff>21892</xdr:rowOff>
    </xdr:to>
    <xdr:sp macro="" textlink="">
      <xdr:nvSpPr>
        <xdr:cNvPr id="721" name="楕円 720"/>
        <xdr:cNvSpPr/>
      </xdr:nvSpPr>
      <xdr:spPr>
        <a:xfrm>
          <a:off x="12763500" y="168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13019</xdr:rowOff>
    </xdr:from>
    <xdr:ext cx="469744" cy="259045"/>
    <xdr:sp macro="" textlink="">
      <xdr:nvSpPr>
        <xdr:cNvPr id="722" name="テキスト ボックス 721"/>
        <xdr:cNvSpPr txBox="1"/>
      </xdr:nvSpPr>
      <xdr:spPr>
        <a:xfrm>
          <a:off x="12579428" y="1698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167894</xdr:rowOff>
    </xdr:from>
    <xdr:to>
      <xdr:col>116</xdr:col>
      <xdr:colOff>63500</xdr:colOff>
      <xdr:row>32</xdr:row>
      <xdr:rowOff>35116</xdr:rowOff>
    </xdr:to>
    <xdr:cxnSp macro="">
      <xdr:nvCxnSpPr>
        <xdr:cNvPr id="751" name="直線コネクタ 750"/>
        <xdr:cNvCxnSpPr/>
      </xdr:nvCxnSpPr>
      <xdr:spPr>
        <a:xfrm>
          <a:off x="21323300" y="5482844"/>
          <a:ext cx="8382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130763</xdr:rowOff>
    </xdr:from>
    <xdr:ext cx="469744" cy="259045"/>
    <xdr:sp macro="" textlink="">
      <xdr:nvSpPr>
        <xdr:cNvPr id="752" name="投資及び出資金平均値テキスト"/>
        <xdr:cNvSpPr txBox="1"/>
      </xdr:nvSpPr>
      <xdr:spPr>
        <a:xfrm>
          <a:off x="22212300" y="6302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167894</xdr:rowOff>
    </xdr:from>
    <xdr:to>
      <xdr:col>111</xdr:col>
      <xdr:colOff>177800</xdr:colOff>
      <xdr:row>32</xdr:row>
      <xdr:rowOff>103505</xdr:rowOff>
    </xdr:to>
    <xdr:cxnSp macro="">
      <xdr:nvCxnSpPr>
        <xdr:cNvPr id="754" name="直線コネクタ 753"/>
        <xdr:cNvCxnSpPr/>
      </xdr:nvCxnSpPr>
      <xdr:spPr>
        <a:xfrm flipV="1">
          <a:off x="20434300" y="5482844"/>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60660</xdr:rowOff>
    </xdr:from>
    <xdr:ext cx="469744" cy="259045"/>
    <xdr:sp macro="" textlink="">
      <xdr:nvSpPr>
        <xdr:cNvPr id="756" name="テキスト ボックス 755"/>
        <xdr:cNvSpPr txBox="1"/>
      </xdr:nvSpPr>
      <xdr:spPr>
        <a:xfrm>
          <a:off x="21088428"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103505</xdr:rowOff>
    </xdr:from>
    <xdr:to>
      <xdr:col>107</xdr:col>
      <xdr:colOff>50800</xdr:colOff>
      <xdr:row>32</xdr:row>
      <xdr:rowOff>149797</xdr:rowOff>
    </xdr:to>
    <xdr:cxnSp macro="">
      <xdr:nvCxnSpPr>
        <xdr:cNvPr id="757" name="直線コネクタ 756"/>
        <xdr:cNvCxnSpPr/>
      </xdr:nvCxnSpPr>
      <xdr:spPr>
        <a:xfrm flipV="1">
          <a:off x="19545300" y="5589905"/>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63136</xdr:rowOff>
    </xdr:from>
    <xdr:ext cx="469744" cy="259045"/>
    <xdr:sp macro="" textlink="">
      <xdr:nvSpPr>
        <xdr:cNvPr id="759" name="テキスト ボックス 758"/>
        <xdr:cNvSpPr txBox="1"/>
      </xdr:nvSpPr>
      <xdr:spPr>
        <a:xfrm>
          <a:off x="20199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146367</xdr:rowOff>
    </xdr:from>
    <xdr:to>
      <xdr:col>102</xdr:col>
      <xdr:colOff>114300</xdr:colOff>
      <xdr:row>32</xdr:row>
      <xdr:rowOff>149797</xdr:rowOff>
    </xdr:to>
    <xdr:cxnSp macro="">
      <xdr:nvCxnSpPr>
        <xdr:cNvPr id="760" name="直線コネクタ 759"/>
        <xdr:cNvCxnSpPr/>
      </xdr:nvCxnSpPr>
      <xdr:spPr>
        <a:xfrm>
          <a:off x="18656300" y="5461317"/>
          <a:ext cx="889000" cy="17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63707</xdr:rowOff>
    </xdr:from>
    <xdr:ext cx="469744" cy="259045"/>
    <xdr:sp macro="" textlink="">
      <xdr:nvSpPr>
        <xdr:cNvPr id="762" name="テキスト ボックス 761"/>
        <xdr:cNvSpPr txBox="1"/>
      </xdr:nvSpPr>
      <xdr:spPr>
        <a:xfrm>
          <a:off x="19310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38561</xdr:rowOff>
    </xdr:from>
    <xdr:ext cx="469744" cy="259045"/>
    <xdr:sp macro="" textlink="">
      <xdr:nvSpPr>
        <xdr:cNvPr id="764" name="テキスト ボックス 763"/>
        <xdr:cNvSpPr txBox="1"/>
      </xdr:nvSpPr>
      <xdr:spPr>
        <a:xfrm>
          <a:off x="18421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155766</xdr:rowOff>
    </xdr:from>
    <xdr:to>
      <xdr:col>116</xdr:col>
      <xdr:colOff>114300</xdr:colOff>
      <xdr:row>32</xdr:row>
      <xdr:rowOff>85916</xdr:rowOff>
    </xdr:to>
    <xdr:sp macro="" textlink="">
      <xdr:nvSpPr>
        <xdr:cNvPr id="770" name="楕円 769"/>
        <xdr:cNvSpPr/>
      </xdr:nvSpPr>
      <xdr:spPr>
        <a:xfrm>
          <a:off x="22110700" y="54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70693</xdr:rowOff>
    </xdr:from>
    <xdr:ext cx="469744" cy="259045"/>
    <xdr:sp macro="" textlink="">
      <xdr:nvSpPr>
        <xdr:cNvPr id="771" name="投資及び出資金該当値テキスト"/>
        <xdr:cNvSpPr txBox="1"/>
      </xdr:nvSpPr>
      <xdr:spPr>
        <a:xfrm>
          <a:off x="22212300" y="538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117094</xdr:rowOff>
    </xdr:from>
    <xdr:to>
      <xdr:col>112</xdr:col>
      <xdr:colOff>38100</xdr:colOff>
      <xdr:row>32</xdr:row>
      <xdr:rowOff>47244</xdr:rowOff>
    </xdr:to>
    <xdr:sp macro="" textlink="">
      <xdr:nvSpPr>
        <xdr:cNvPr id="772" name="楕円 771"/>
        <xdr:cNvSpPr/>
      </xdr:nvSpPr>
      <xdr:spPr>
        <a:xfrm>
          <a:off x="21272500" y="543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63771</xdr:rowOff>
    </xdr:from>
    <xdr:ext cx="469744" cy="259045"/>
    <xdr:sp macro="" textlink="">
      <xdr:nvSpPr>
        <xdr:cNvPr id="773" name="テキスト ボックス 772"/>
        <xdr:cNvSpPr txBox="1"/>
      </xdr:nvSpPr>
      <xdr:spPr>
        <a:xfrm>
          <a:off x="21088428" y="520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52705</xdr:rowOff>
    </xdr:from>
    <xdr:to>
      <xdr:col>107</xdr:col>
      <xdr:colOff>101600</xdr:colOff>
      <xdr:row>32</xdr:row>
      <xdr:rowOff>154305</xdr:rowOff>
    </xdr:to>
    <xdr:sp macro="" textlink="">
      <xdr:nvSpPr>
        <xdr:cNvPr id="774" name="楕円 773"/>
        <xdr:cNvSpPr/>
      </xdr:nvSpPr>
      <xdr:spPr>
        <a:xfrm>
          <a:off x="20383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170832</xdr:rowOff>
    </xdr:from>
    <xdr:ext cx="469744" cy="259045"/>
    <xdr:sp macro="" textlink="">
      <xdr:nvSpPr>
        <xdr:cNvPr id="775" name="テキスト ボックス 774"/>
        <xdr:cNvSpPr txBox="1"/>
      </xdr:nvSpPr>
      <xdr:spPr>
        <a:xfrm>
          <a:off x="20199428" y="53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98997</xdr:rowOff>
    </xdr:from>
    <xdr:to>
      <xdr:col>102</xdr:col>
      <xdr:colOff>165100</xdr:colOff>
      <xdr:row>33</xdr:row>
      <xdr:rowOff>29147</xdr:rowOff>
    </xdr:to>
    <xdr:sp macro="" textlink="">
      <xdr:nvSpPr>
        <xdr:cNvPr id="776" name="楕円 775"/>
        <xdr:cNvSpPr/>
      </xdr:nvSpPr>
      <xdr:spPr>
        <a:xfrm>
          <a:off x="19494500" y="558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45674</xdr:rowOff>
    </xdr:from>
    <xdr:ext cx="469744" cy="259045"/>
    <xdr:sp macro="" textlink="">
      <xdr:nvSpPr>
        <xdr:cNvPr id="777" name="テキスト ボックス 776"/>
        <xdr:cNvSpPr txBox="1"/>
      </xdr:nvSpPr>
      <xdr:spPr>
        <a:xfrm>
          <a:off x="19310428" y="536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95567</xdr:rowOff>
    </xdr:from>
    <xdr:to>
      <xdr:col>98</xdr:col>
      <xdr:colOff>38100</xdr:colOff>
      <xdr:row>32</xdr:row>
      <xdr:rowOff>25717</xdr:rowOff>
    </xdr:to>
    <xdr:sp macro="" textlink="">
      <xdr:nvSpPr>
        <xdr:cNvPr id="778" name="楕円 777"/>
        <xdr:cNvSpPr/>
      </xdr:nvSpPr>
      <xdr:spPr>
        <a:xfrm>
          <a:off x="18605500" y="541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42244</xdr:rowOff>
    </xdr:from>
    <xdr:ext cx="469744" cy="259045"/>
    <xdr:sp macro="" textlink="">
      <xdr:nvSpPr>
        <xdr:cNvPr id="779" name="テキスト ボックス 778"/>
        <xdr:cNvSpPr txBox="1"/>
      </xdr:nvSpPr>
      <xdr:spPr>
        <a:xfrm>
          <a:off x="18421428" y="518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166675</xdr:rowOff>
    </xdr:from>
    <xdr:to>
      <xdr:col>116</xdr:col>
      <xdr:colOff>63500</xdr:colOff>
      <xdr:row>58</xdr:row>
      <xdr:rowOff>169132</xdr:rowOff>
    </xdr:to>
    <xdr:cxnSp macro="">
      <xdr:nvCxnSpPr>
        <xdr:cNvPr id="808" name="直線コネクタ 807"/>
        <xdr:cNvCxnSpPr/>
      </xdr:nvCxnSpPr>
      <xdr:spPr>
        <a:xfrm flipV="1">
          <a:off x="21323300" y="10110775"/>
          <a:ext cx="8382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169132</xdr:rowOff>
    </xdr:from>
    <xdr:to>
      <xdr:col>111</xdr:col>
      <xdr:colOff>177800</xdr:colOff>
      <xdr:row>59</xdr:row>
      <xdr:rowOff>197</xdr:rowOff>
    </xdr:to>
    <xdr:cxnSp macro="">
      <xdr:nvCxnSpPr>
        <xdr:cNvPr id="811" name="直線コネクタ 810"/>
        <xdr:cNvCxnSpPr/>
      </xdr:nvCxnSpPr>
      <xdr:spPr>
        <a:xfrm flipV="1">
          <a:off x="20434300" y="10113232"/>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54966</xdr:rowOff>
    </xdr:from>
    <xdr:to>
      <xdr:col>107</xdr:col>
      <xdr:colOff>50800</xdr:colOff>
      <xdr:row>59</xdr:row>
      <xdr:rowOff>197</xdr:rowOff>
    </xdr:to>
    <xdr:cxnSp macro="">
      <xdr:nvCxnSpPr>
        <xdr:cNvPr id="814" name="直線コネクタ 813"/>
        <xdr:cNvCxnSpPr/>
      </xdr:nvCxnSpPr>
      <xdr:spPr>
        <a:xfrm>
          <a:off x="19545300" y="9999066"/>
          <a:ext cx="889000" cy="11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54966</xdr:rowOff>
    </xdr:from>
    <xdr:to>
      <xdr:col>102</xdr:col>
      <xdr:colOff>114300</xdr:colOff>
      <xdr:row>58</xdr:row>
      <xdr:rowOff>148101</xdr:rowOff>
    </xdr:to>
    <xdr:cxnSp macro="">
      <xdr:nvCxnSpPr>
        <xdr:cNvPr id="817" name="直線コネクタ 816"/>
        <xdr:cNvCxnSpPr/>
      </xdr:nvCxnSpPr>
      <xdr:spPr>
        <a:xfrm flipV="1">
          <a:off x="18656300" y="9999066"/>
          <a:ext cx="889000" cy="9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115875</xdr:rowOff>
    </xdr:from>
    <xdr:to>
      <xdr:col>116</xdr:col>
      <xdr:colOff>114300</xdr:colOff>
      <xdr:row>59</xdr:row>
      <xdr:rowOff>46025</xdr:rowOff>
    </xdr:to>
    <xdr:sp macro="" textlink="">
      <xdr:nvSpPr>
        <xdr:cNvPr id="827" name="楕円 826"/>
        <xdr:cNvSpPr/>
      </xdr:nvSpPr>
      <xdr:spPr>
        <a:xfrm>
          <a:off x="22110700" y="100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30802</xdr:rowOff>
    </xdr:from>
    <xdr:ext cx="469744" cy="259045"/>
    <xdr:sp macro="" textlink="">
      <xdr:nvSpPr>
        <xdr:cNvPr id="828" name="貸付金該当値テキスト"/>
        <xdr:cNvSpPr txBox="1"/>
      </xdr:nvSpPr>
      <xdr:spPr>
        <a:xfrm>
          <a:off x="22212300" y="997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118332</xdr:rowOff>
    </xdr:from>
    <xdr:to>
      <xdr:col>112</xdr:col>
      <xdr:colOff>38100</xdr:colOff>
      <xdr:row>59</xdr:row>
      <xdr:rowOff>48482</xdr:rowOff>
    </xdr:to>
    <xdr:sp macro="" textlink="">
      <xdr:nvSpPr>
        <xdr:cNvPr id="829" name="楕円 828"/>
        <xdr:cNvSpPr/>
      </xdr:nvSpPr>
      <xdr:spPr>
        <a:xfrm>
          <a:off x="21272500" y="100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39609</xdr:rowOff>
    </xdr:from>
    <xdr:ext cx="469744" cy="259045"/>
    <xdr:sp macro="" textlink="">
      <xdr:nvSpPr>
        <xdr:cNvPr id="830" name="テキスト ボックス 829"/>
        <xdr:cNvSpPr txBox="1"/>
      </xdr:nvSpPr>
      <xdr:spPr>
        <a:xfrm>
          <a:off x="21088428" y="101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120847</xdr:rowOff>
    </xdr:from>
    <xdr:to>
      <xdr:col>107</xdr:col>
      <xdr:colOff>101600</xdr:colOff>
      <xdr:row>59</xdr:row>
      <xdr:rowOff>50997</xdr:rowOff>
    </xdr:to>
    <xdr:sp macro="" textlink="">
      <xdr:nvSpPr>
        <xdr:cNvPr id="831" name="楕円 830"/>
        <xdr:cNvSpPr/>
      </xdr:nvSpPr>
      <xdr:spPr>
        <a:xfrm>
          <a:off x="20383500" y="100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42124</xdr:rowOff>
    </xdr:from>
    <xdr:ext cx="469744" cy="259045"/>
    <xdr:sp macro="" textlink="">
      <xdr:nvSpPr>
        <xdr:cNvPr id="832" name="テキスト ボックス 831"/>
        <xdr:cNvSpPr txBox="1"/>
      </xdr:nvSpPr>
      <xdr:spPr>
        <a:xfrm>
          <a:off x="20199428" y="1015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4166</xdr:rowOff>
    </xdr:from>
    <xdr:to>
      <xdr:col>102</xdr:col>
      <xdr:colOff>165100</xdr:colOff>
      <xdr:row>58</xdr:row>
      <xdr:rowOff>105766</xdr:rowOff>
    </xdr:to>
    <xdr:sp macro="" textlink="">
      <xdr:nvSpPr>
        <xdr:cNvPr id="833" name="楕円 832"/>
        <xdr:cNvSpPr/>
      </xdr:nvSpPr>
      <xdr:spPr>
        <a:xfrm>
          <a:off x="19494500" y="994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96893</xdr:rowOff>
    </xdr:from>
    <xdr:ext cx="469744" cy="259045"/>
    <xdr:sp macro="" textlink="">
      <xdr:nvSpPr>
        <xdr:cNvPr id="834" name="テキスト ボックス 833"/>
        <xdr:cNvSpPr txBox="1"/>
      </xdr:nvSpPr>
      <xdr:spPr>
        <a:xfrm>
          <a:off x="19310428" y="1004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97301</xdr:rowOff>
    </xdr:from>
    <xdr:to>
      <xdr:col>98</xdr:col>
      <xdr:colOff>38100</xdr:colOff>
      <xdr:row>59</xdr:row>
      <xdr:rowOff>27451</xdr:rowOff>
    </xdr:to>
    <xdr:sp macro="" textlink="">
      <xdr:nvSpPr>
        <xdr:cNvPr id="835" name="楕円 834"/>
        <xdr:cNvSpPr/>
      </xdr:nvSpPr>
      <xdr:spPr>
        <a:xfrm>
          <a:off x="18605500" y="100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18578</xdr:rowOff>
    </xdr:from>
    <xdr:ext cx="469744" cy="259045"/>
    <xdr:sp macro="" textlink="">
      <xdr:nvSpPr>
        <xdr:cNvPr id="836" name="テキスト ボックス 835"/>
        <xdr:cNvSpPr txBox="1"/>
      </xdr:nvSpPr>
      <xdr:spPr>
        <a:xfrm>
          <a:off x="18421428" y="1013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155549</xdr:rowOff>
    </xdr:from>
    <xdr:to>
      <xdr:col>116</xdr:col>
      <xdr:colOff>63500</xdr:colOff>
      <xdr:row>72</xdr:row>
      <xdr:rowOff>93066</xdr:rowOff>
    </xdr:to>
    <xdr:cxnSp macro="">
      <xdr:nvCxnSpPr>
        <xdr:cNvPr id="866" name="直線コネクタ 865"/>
        <xdr:cNvCxnSpPr/>
      </xdr:nvCxnSpPr>
      <xdr:spPr>
        <a:xfrm flipV="1">
          <a:off x="21323300" y="12328499"/>
          <a:ext cx="838200" cy="10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7" name="繰出金平均値テキスト"/>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79311</xdr:rowOff>
    </xdr:from>
    <xdr:to>
      <xdr:col>111</xdr:col>
      <xdr:colOff>177800</xdr:colOff>
      <xdr:row>72</xdr:row>
      <xdr:rowOff>93066</xdr:rowOff>
    </xdr:to>
    <xdr:cxnSp macro="">
      <xdr:nvCxnSpPr>
        <xdr:cNvPr id="869" name="直線コネクタ 868"/>
        <xdr:cNvCxnSpPr/>
      </xdr:nvCxnSpPr>
      <xdr:spPr>
        <a:xfrm>
          <a:off x="20434300" y="12423711"/>
          <a:ext cx="8890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1" name="テキスト ボックス 870"/>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79311</xdr:rowOff>
    </xdr:from>
    <xdr:to>
      <xdr:col>107</xdr:col>
      <xdr:colOff>50800</xdr:colOff>
      <xdr:row>72</xdr:row>
      <xdr:rowOff>153416</xdr:rowOff>
    </xdr:to>
    <xdr:cxnSp macro="">
      <xdr:nvCxnSpPr>
        <xdr:cNvPr id="872" name="直線コネクタ 871"/>
        <xdr:cNvCxnSpPr/>
      </xdr:nvCxnSpPr>
      <xdr:spPr>
        <a:xfrm flipV="1">
          <a:off x="19545300" y="12423711"/>
          <a:ext cx="889000" cy="7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4" name="テキスト ボックス 873"/>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153416</xdr:rowOff>
    </xdr:from>
    <xdr:to>
      <xdr:col>102</xdr:col>
      <xdr:colOff>114300</xdr:colOff>
      <xdr:row>73</xdr:row>
      <xdr:rowOff>30849</xdr:rowOff>
    </xdr:to>
    <xdr:cxnSp macro="">
      <xdr:nvCxnSpPr>
        <xdr:cNvPr id="875" name="直線コネクタ 874"/>
        <xdr:cNvCxnSpPr/>
      </xdr:nvCxnSpPr>
      <xdr:spPr>
        <a:xfrm flipV="1">
          <a:off x="18656300" y="12497816"/>
          <a:ext cx="889000" cy="4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77" name="テキスト ボックス 876"/>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161777</xdr:rowOff>
    </xdr:from>
    <xdr:ext cx="534377" cy="259045"/>
    <xdr:sp macro="" textlink="">
      <xdr:nvSpPr>
        <xdr:cNvPr id="879" name="テキスト ボックス 878"/>
        <xdr:cNvSpPr txBox="1"/>
      </xdr:nvSpPr>
      <xdr:spPr>
        <a:xfrm>
          <a:off x="18389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104749</xdr:rowOff>
    </xdr:from>
    <xdr:to>
      <xdr:col>116</xdr:col>
      <xdr:colOff>114300</xdr:colOff>
      <xdr:row>72</xdr:row>
      <xdr:rowOff>34899</xdr:rowOff>
    </xdr:to>
    <xdr:sp macro="" textlink="">
      <xdr:nvSpPr>
        <xdr:cNvPr id="885" name="楕円 884"/>
        <xdr:cNvSpPr/>
      </xdr:nvSpPr>
      <xdr:spPr>
        <a:xfrm>
          <a:off x="22110700" y="1227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19676</xdr:rowOff>
    </xdr:from>
    <xdr:ext cx="534377" cy="259045"/>
    <xdr:sp macro="" textlink="">
      <xdr:nvSpPr>
        <xdr:cNvPr id="886" name="繰出金該当値テキスト"/>
        <xdr:cNvSpPr txBox="1"/>
      </xdr:nvSpPr>
      <xdr:spPr>
        <a:xfrm>
          <a:off x="22212300" y="1219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42266</xdr:rowOff>
    </xdr:from>
    <xdr:to>
      <xdr:col>112</xdr:col>
      <xdr:colOff>38100</xdr:colOff>
      <xdr:row>72</xdr:row>
      <xdr:rowOff>143866</xdr:rowOff>
    </xdr:to>
    <xdr:sp macro="" textlink="">
      <xdr:nvSpPr>
        <xdr:cNvPr id="887" name="楕円 886"/>
        <xdr:cNvSpPr/>
      </xdr:nvSpPr>
      <xdr:spPr>
        <a:xfrm>
          <a:off x="21272500" y="123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160393</xdr:rowOff>
    </xdr:from>
    <xdr:ext cx="534377" cy="259045"/>
    <xdr:sp macro="" textlink="">
      <xdr:nvSpPr>
        <xdr:cNvPr id="888" name="テキスト ボックス 887"/>
        <xdr:cNvSpPr txBox="1"/>
      </xdr:nvSpPr>
      <xdr:spPr>
        <a:xfrm>
          <a:off x="21056111" y="1216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28511</xdr:rowOff>
    </xdr:from>
    <xdr:to>
      <xdr:col>107</xdr:col>
      <xdr:colOff>101600</xdr:colOff>
      <xdr:row>72</xdr:row>
      <xdr:rowOff>130111</xdr:rowOff>
    </xdr:to>
    <xdr:sp macro="" textlink="">
      <xdr:nvSpPr>
        <xdr:cNvPr id="889" name="楕円 888"/>
        <xdr:cNvSpPr/>
      </xdr:nvSpPr>
      <xdr:spPr>
        <a:xfrm>
          <a:off x="20383500" y="123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146638</xdr:rowOff>
    </xdr:from>
    <xdr:ext cx="534377" cy="259045"/>
    <xdr:sp macro="" textlink="">
      <xdr:nvSpPr>
        <xdr:cNvPr id="890" name="テキスト ボックス 889"/>
        <xdr:cNvSpPr txBox="1"/>
      </xdr:nvSpPr>
      <xdr:spPr>
        <a:xfrm>
          <a:off x="20167111" y="1214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102616</xdr:rowOff>
    </xdr:from>
    <xdr:to>
      <xdr:col>102</xdr:col>
      <xdr:colOff>165100</xdr:colOff>
      <xdr:row>73</xdr:row>
      <xdr:rowOff>32766</xdr:rowOff>
    </xdr:to>
    <xdr:sp macro="" textlink="">
      <xdr:nvSpPr>
        <xdr:cNvPr id="891" name="楕円 890"/>
        <xdr:cNvSpPr/>
      </xdr:nvSpPr>
      <xdr:spPr>
        <a:xfrm>
          <a:off x="19494500" y="1244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49293</xdr:rowOff>
    </xdr:from>
    <xdr:ext cx="534377" cy="259045"/>
    <xdr:sp macro="" textlink="">
      <xdr:nvSpPr>
        <xdr:cNvPr id="892" name="テキスト ボックス 891"/>
        <xdr:cNvSpPr txBox="1"/>
      </xdr:nvSpPr>
      <xdr:spPr>
        <a:xfrm>
          <a:off x="19278111" y="1222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151499</xdr:rowOff>
    </xdr:from>
    <xdr:to>
      <xdr:col>98</xdr:col>
      <xdr:colOff>38100</xdr:colOff>
      <xdr:row>73</xdr:row>
      <xdr:rowOff>81649</xdr:rowOff>
    </xdr:to>
    <xdr:sp macro="" textlink="">
      <xdr:nvSpPr>
        <xdr:cNvPr id="893" name="楕円 892"/>
        <xdr:cNvSpPr/>
      </xdr:nvSpPr>
      <xdr:spPr>
        <a:xfrm>
          <a:off x="18605500" y="124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98176</xdr:rowOff>
    </xdr:from>
    <xdr:ext cx="534377" cy="259045"/>
    <xdr:sp macro="" textlink="">
      <xdr:nvSpPr>
        <xdr:cNvPr id="894" name="テキスト ボックス 893"/>
        <xdr:cNvSpPr txBox="1"/>
      </xdr:nvSpPr>
      <xdr:spPr>
        <a:xfrm>
          <a:off x="18389111" y="122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629,463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主な構成項目である扶助費は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210,663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原爆被爆関連経費等により類似都市と比較して高い水準で推移している。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63,915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公共施設等適正管理推進事業債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に係る元金償還が増となったこと等により、令和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円の増となっており、類似都市と比較して高い水準で推移している。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63,779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円となっており、類似団体と同程度である。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63,690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新庁舎建設事業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の減などにより、令和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14,359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類似都市と比較して高い水準で推移している。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395,843
391,500
405.69
239,245,421
231,021,714
5,039,150
100,530,137
263,749,826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113792</xdr:rowOff>
    </xdr:from>
    <xdr:to>
      <xdr:col>24</xdr:col>
      <xdr:colOff>63500</xdr:colOff>
      <xdr:row>35</xdr:row>
      <xdr:rowOff>17018</xdr:rowOff>
    </xdr:to>
    <xdr:cxnSp macro="">
      <xdr:nvCxnSpPr>
        <xdr:cNvPr id="61" name="直線コネクタ 60"/>
        <xdr:cNvCxnSpPr/>
      </xdr:nvCxnSpPr>
      <xdr:spPr>
        <a:xfrm flipV="1">
          <a:off x="3797300" y="5943092"/>
          <a:ext cx="8382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6367</xdr:rowOff>
    </xdr:from>
    <xdr:ext cx="469744" cy="259045"/>
    <xdr:sp macro="" textlink="">
      <xdr:nvSpPr>
        <xdr:cNvPr id="62" name="議会費平均値テキスト"/>
        <xdr:cNvSpPr txBox="1"/>
      </xdr:nvSpPr>
      <xdr:spPr>
        <a:xfrm>
          <a:off x="4686300" y="600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17018</xdr:rowOff>
    </xdr:from>
    <xdr:to>
      <xdr:col>19</xdr:col>
      <xdr:colOff>177800</xdr:colOff>
      <xdr:row>35</xdr:row>
      <xdr:rowOff>75692</xdr:rowOff>
    </xdr:to>
    <xdr:cxnSp macro="">
      <xdr:nvCxnSpPr>
        <xdr:cNvPr id="64" name="直線コネクタ 63"/>
        <xdr:cNvCxnSpPr/>
      </xdr:nvCxnSpPr>
      <xdr:spPr>
        <a:xfrm flipV="1">
          <a:off x="2908300" y="6017768"/>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135145</xdr:rowOff>
    </xdr:from>
    <xdr:ext cx="469744" cy="259045"/>
    <xdr:sp macro="" textlink="">
      <xdr:nvSpPr>
        <xdr:cNvPr id="66" name="テキスト ボックス 65"/>
        <xdr:cNvSpPr txBox="1"/>
      </xdr:nvSpPr>
      <xdr:spPr>
        <a:xfrm>
          <a:off x="3562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75692</xdr:rowOff>
    </xdr:from>
    <xdr:to>
      <xdr:col>15</xdr:col>
      <xdr:colOff>50800</xdr:colOff>
      <xdr:row>35</xdr:row>
      <xdr:rowOff>75692</xdr:rowOff>
    </xdr:to>
    <xdr:cxnSp macro="">
      <xdr:nvCxnSpPr>
        <xdr:cNvPr id="67" name="直線コネクタ 66"/>
        <xdr:cNvCxnSpPr/>
      </xdr:nvCxnSpPr>
      <xdr:spPr>
        <a:xfrm>
          <a:off x="2019300" y="6076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39116</xdr:rowOff>
    </xdr:from>
    <xdr:to>
      <xdr:col>10</xdr:col>
      <xdr:colOff>114300</xdr:colOff>
      <xdr:row>35</xdr:row>
      <xdr:rowOff>75692</xdr:rowOff>
    </xdr:to>
    <xdr:cxnSp macro="">
      <xdr:nvCxnSpPr>
        <xdr:cNvPr id="70" name="直線コネクタ 69"/>
        <xdr:cNvCxnSpPr/>
      </xdr:nvCxnSpPr>
      <xdr:spPr>
        <a:xfrm>
          <a:off x="1130300" y="603986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113809</xdr:rowOff>
    </xdr:from>
    <xdr:ext cx="469744" cy="259045"/>
    <xdr:sp macro="" textlink="">
      <xdr:nvSpPr>
        <xdr:cNvPr id="74" name="テキスト ボックス 73"/>
        <xdr:cNvSpPr txBox="1"/>
      </xdr:nvSpPr>
      <xdr:spPr>
        <a:xfrm>
          <a:off x="895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62992</xdr:rowOff>
    </xdr:from>
    <xdr:to>
      <xdr:col>24</xdr:col>
      <xdr:colOff>114300</xdr:colOff>
      <xdr:row>34</xdr:row>
      <xdr:rowOff>164592</xdr:rowOff>
    </xdr:to>
    <xdr:sp macro="" textlink="">
      <xdr:nvSpPr>
        <xdr:cNvPr id="80" name="楕円 79"/>
        <xdr:cNvSpPr/>
      </xdr:nvSpPr>
      <xdr:spPr>
        <a:xfrm>
          <a:off x="4584700" y="589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85869</xdr:rowOff>
    </xdr:from>
    <xdr:ext cx="469744" cy="259045"/>
    <xdr:sp macro="" textlink="">
      <xdr:nvSpPr>
        <xdr:cNvPr id="81" name="議会費該当値テキスト"/>
        <xdr:cNvSpPr txBox="1"/>
      </xdr:nvSpPr>
      <xdr:spPr>
        <a:xfrm>
          <a:off x="4686300"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137668</xdr:rowOff>
    </xdr:from>
    <xdr:to>
      <xdr:col>20</xdr:col>
      <xdr:colOff>38100</xdr:colOff>
      <xdr:row>35</xdr:row>
      <xdr:rowOff>67818</xdr:rowOff>
    </xdr:to>
    <xdr:sp macro="" textlink="">
      <xdr:nvSpPr>
        <xdr:cNvPr id="82" name="楕円 81"/>
        <xdr:cNvSpPr/>
      </xdr:nvSpPr>
      <xdr:spPr>
        <a:xfrm>
          <a:off x="3746500" y="59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84345</xdr:rowOff>
    </xdr:from>
    <xdr:ext cx="469744" cy="259045"/>
    <xdr:sp macro="" textlink="">
      <xdr:nvSpPr>
        <xdr:cNvPr id="83" name="テキスト ボックス 82"/>
        <xdr:cNvSpPr txBox="1"/>
      </xdr:nvSpPr>
      <xdr:spPr>
        <a:xfrm>
          <a:off x="3562428" y="574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24892</xdr:rowOff>
    </xdr:from>
    <xdr:to>
      <xdr:col>15</xdr:col>
      <xdr:colOff>101600</xdr:colOff>
      <xdr:row>35</xdr:row>
      <xdr:rowOff>126492</xdr:rowOff>
    </xdr:to>
    <xdr:sp macro="" textlink="">
      <xdr:nvSpPr>
        <xdr:cNvPr id="84" name="楕円 83"/>
        <xdr:cNvSpPr/>
      </xdr:nvSpPr>
      <xdr:spPr>
        <a:xfrm>
          <a:off x="2857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143019</xdr:rowOff>
    </xdr:from>
    <xdr:ext cx="469744" cy="259045"/>
    <xdr:sp macro="" textlink="">
      <xdr:nvSpPr>
        <xdr:cNvPr id="85" name="テキスト ボックス 84"/>
        <xdr:cNvSpPr txBox="1"/>
      </xdr:nvSpPr>
      <xdr:spPr>
        <a:xfrm>
          <a:off x="2673428" y="580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24892</xdr:rowOff>
    </xdr:from>
    <xdr:to>
      <xdr:col>10</xdr:col>
      <xdr:colOff>165100</xdr:colOff>
      <xdr:row>35</xdr:row>
      <xdr:rowOff>126492</xdr:rowOff>
    </xdr:to>
    <xdr:sp macro="" textlink="">
      <xdr:nvSpPr>
        <xdr:cNvPr id="86" name="楕円 85"/>
        <xdr:cNvSpPr/>
      </xdr:nvSpPr>
      <xdr:spPr>
        <a:xfrm>
          <a:off x="1968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143019</xdr:rowOff>
    </xdr:from>
    <xdr:ext cx="469744" cy="259045"/>
    <xdr:sp macro="" textlink="">
      <xdr:nvSpPr>
        <xdr:cNvPr id="87" name="テキスト ボックス 86"/>
        <xdr:cNvSpPr txBox="1"/>
      </xdr:nvSpPr>
      <xdr:spPr>
        <a:xfrm>
          <a:off x="1784428" y="580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159766</xdr:rowOff>
    </xdr:from>
    <xdr:to>
      <xdr:col>6</xdr:col>
      <xdr:colOff>38100</xdr:colOff>
      <xdr:row>35</xdr:row>
      <xdr:rowOff>89916</xdr:rowOff>
    </xdr:to>
    <xdr:sp macro="" textlink="">
      <xdr:nvSpPr>
        <xdr:cNvPr id="88" name="楕円 87"/>
        <xdr:cNvSpPr/>
      </xdr:nvSpPr>
      <xdr:spPr>
        <a:xfrm>
          <a:off x="1079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106443</xdr:rowOff>
    </xdr:from>
    <xdr:ext cx="469744" cy="259045"/>
    <xdr:sp macro="" textlink="">
      <xdr:nvSpPr>
        <xdr:cNvPr id="89" name="テキスト ボックス 88"/>
        <xdr:cNvSpPr txBox="1"/>
      </xdr:nvSpPr>
      <xdr:spPr>
        <a:xfrm>
          <a:off x="895428"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110428</xdr:rowOff>
    </xdr:from>
    <xdr:to>
      <xdr:col>24</xdr:col>
      <xdr:colOff>62865</xdr:colOff>
      <xdr:row>59</xdr:row>
      <xdr:rowOff>164574</xdr:rowOff>
    </xdr:to>
    <xdr:cxnSp macro="">
      <xdr:nvCxnSpPr>
        <xdr:cNvPr id="116" name="直線コネクタ 115"/>
        <xdr:cNvCxnSpPr/>
      </xdr:nvCxnSpPr>
      <xdr:spPr>
        <a:xfrm flipV="1">
          <a:off x="4633595" y="9540178"/>
          <a:ext cx="1270" cy="73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168401</xdr:rowOff>
    </xdr:from>
    <xdr:ext cx="534377" cy="259045"/>
    <xdr:sp macro="" textlink="">
      <xdr:nvSpPr>
        <xdr:cNvPr id="117" name="総務費最小値テキスト"/>
        <xdr:cNvSpPr txBox="1"/>
      </xdr:nvSpPr>
      <xdr:spPr>
        <a:xfrm>
          <a:off x="4686300" y="1028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164574</xdr:rowOff>
    </xdr:from>
    <xdr:to>
      <xdr:col>24</xdr:col>
      <xdr:colOff>152400</xdr:colOff>
      <xdr:row>59</xdr:row>
      <xdr:rowOff>164574</xdr:rowOff>
    </xdr:to>
    <xdr:cxnSp macro="">
      <xdr:nvCxnSpPr>
        <xdr:cNvPr id="118" name="直線コネクタ 117"/>
        <xdr:cNvCxnSpPr/>
      </xdr:nvCxnSpPr>
      <xdr:spPr>
        <a:xfrm>
          <a:off x="4546600" y="1028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57105</xdr:rowOff>
    </xdr:from>
    <xdr:ext cx="534377" cy="259045"/>
    <xdr:sp macro="" textlink="">
      <xdr:nvSpPr>
        <xdr:cNvPr id="119" name="総務費最大値テキスト"/>
        <xdr:cNvSpPr txBox="1"/>
      </xdr:nvSpPr>
      <xdr:spPr>
        <a:xfrm>
          <a:off x="4686300" y="931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110428</xdr:rowOff>
    </xdr:from>
    <xdr:to>
      <xdr:col>24</xdr:col>
      <xdr:colOff>152400</xdr:colOff>
      <xdr:row>55</xdr:row>
      <xdr:rowOff>110428</xdr:rowOff>
    </xdr:to>
    <xdr:cxnSp macro="">
      <xdr:nvCxnSpPr>
        <xdr:cNvPr id="120" name="直線コネクタ 119"/>
        <xdr:cNvCxnSpPr/>
      </xdr:nvCxnSpPr>
      <xdr:spPr>
        <a:xfrm>
          <a:off x="4546600" y="954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127867</xdr:rowOff>
    </xdr:from>
    <xdr:to>
      <xdr:col>24</xdr:col>
      <xdr:colOff>63500</xdr:colOff>
      <xdr:row>58</xdr:row>
      <xdr:rowOff>19620</xdr:rowOff>
    </xdr:to>
    <xdr:cxnSp macro="">
      <xdr:nvCxnSpPr>
        <xdr:cNvPr id="121" name="直線コネクタ 120"/>
        <xdr:cNvCxnSpPr/>
      </xdr:nvCxnSpPr>
      <xdr:spPr>
        <a:xfrm>
          <a:off x="3797300" y="9729067"/>
          <a:ext cx="838200" cy="23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53949</xdr:rowOff>
    </xdr:from>
    <xdr:ext cx="534377" cy="259045"/>
    <xdr:sp macro="" textlink="">
      <xdr:nvSpPr>
        <xdr:cNvPr id="122" name="総務費平均値テキスト"/>
        <xdr:cNvSpPr txBox="1"/>
      </xdr:nvSpPr>
      <xdr:spPr>
        <a:xfrm>
          <a:off x="4686300" y="9998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75522</xdr:rowOff>
    </xdr:from>
    <xdr:to>
      <xdr:col>24</xdr:col>
      <xdr:colOff>114300</xdr:colOff>
      <xdr:row>59</xdr:row>
      <xdr:rowOff>5672</xdr:rowOff>
    </xdr:to>
    <xdr:sp macro="" textlink="">
      <xdr:nvSpPr>
        <xdr:cNvPr id="123" name="フローチャート: 判断 122"/>
        <xdr:cNvSpPr/>
      </xdr:nvSpPr>
      <xdr:spPr>
        <a:xfrm>
          <a:off x="4584700" y="1001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115545</xdr:rowOff>
    </xdr:from>
    <xdr:to>
      <xdr:col>19</xdr:col>
      <xdr:colOff>177800</xdr:colOff>
      <xdr:row>56</xdr:row>
      <xdr:rowOff>127867</xdr:rowOff>
    </xdr:to>
    <xdr:cxnSp macro="">
      <xdr:nvCxnSpPr>
        <xdr:cNvPr id="124" name="直線コネクタ 123"/>
        <xdr:cNvCxnSpPr/>
      </xdr:nvCxnSpPr>
      <xdr:spPr>
        <a:xfrm>
          <a:off x="2908300" y="9716745"/>
          <a:ext cx="8890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56090</xdr:rowOff>
    </xdr:from>
    <xdr:to>
      <xdr:col>20</xdr:col>
      <xdr:colOff>38100</xdr:colOff>
      <xdr:row>58</xdr:row>
      <xdr:rowOff>157690</xdr:rowOff>
    </xdr:to>
    <xdr:sp macro="" textlink="">
      <xdr:nvSpPr>
        <xdr:cNvPr id="125" name="フローチャート: 判断 124"/>
        <xdr:cNvSpPr/>
      </xdr:nvSpPr>
      <xdr:spPr>
        <a:xfrm>
          <a:off x="3746500" y="100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148817</xdr:rowOff>
    </xdr:from>
    <xdr:ext cx="534377" cy="259045"/>
    <xdr:sp macro="" textlink="">
      <xdr:nvSpPr>
        <xdr:cNvPr id="126" name="テキスト ボックス 125"/>
        <xdr:cNvSpPr txBox="1"/>
      </xdr:nvSpPr>
      <xdr:spPr>
        <a:xfrm>
          <a:off x="3530111" y="100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13415</xdr:rowOff>
    </xdr:from>
    <xdr:to>
      <xdr:col>15</xdr:col>
      <xdr:colOff>50800</xdr:colOff>
      <xdr:row>56</xdr:row>
      <xdr:rowOff>115545</xdr:rowOff>
    </xdr:to>
    <xdr:cxnSp macro="">
      <xdr:nvCxnSpPr>
        <xdr:cNvPr id="127" name="直線コネクタ 126"/>
        <xdr:cNvCxnSpPr/>
      </xdr:nvCxnSpPr>
      <xdr:spPr>
        <a:xfrm>
          <a:off x="2019300" y="8757365"/>
          <a:ext cx="889000" cy="95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56874</xdr:rowOff>
    </xdr:from>
    <xdr:to>
      <xdr:col>15</xdr:col>
      <xdr:colOff>101600</xdr:colOff>
      <xdr:row>58</xdr:row>
      <xdr:rowOff>158474</xdr:rowOff>
    </xdr:to>
    <xdr:sp macro="" textlink="">
      <xdr:nvSpPr>
        <xdr:cNvPr id="128" name="フローチャート: 判断 127"/>
        <xdr:cNvSpPr/>
      </xdr:nvSpPr>
      <xdr:spPr>
        <a:xfrm>
          <a:off x="2857500" y="1000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149601</xdr:rowOff>
    </xdr:from>
    <xdr:ext cx="534377" cy="259045"/>
    <xdr:sp macro="" textlink="">
      <xdr:nvSpPr>
        <xdr:cNvPr id="129" name="テキスト ボックス 128"/>
        <xdr:cNvSpPr txBox="1"/>
      </xdr:nvSpPr>
      <xdr:spPr>
        <a:xfrm>
          <a:off x="2641111" y="1009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13415</xdr:rowOff>
    </xdr:from>
    <xdr:to>
      <xdr:col>10</xdr:col>
      <xdr:colOff>114300</xdr:colOff>
      <xdr:row>58</xdr:row>
      <xdr:rowOff>141584</xdr:rowOff>
    </xdr:to>
    <xdr:cxnSp macro="">
      <xdr:nvCxnSpPr>
        <xdr:cNvPr id="130" name="直線コネクタ 129"/>
        <xdr:cNvCxnSpPr/>
      </xdr:nvCxnSpPr>
      <xdr:spPr>
        <a:xfrm flipV="1">
          <a:off x="1130300" y="8757365"/>
          <a:ext cx="889000" cy="132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37791</xdr:rowOff>
    </xdr:from>
    <xdr:to>
      <xdr:col>10</xdr:col>
      <xdr:colOff>165100</xdr:colOff>
      <xdr:row>52</xdr:row>
      <xdr:rowOff>139391</xdr:rowOff>
    </xdr:to>
    <xdr:sp macro="" textlink="">
      <xdr:nvSpPr>
        <xdr:cNvPr id="131" name="フローチャート: 判断 130"/>
        <xdr:cNvSpPr/>
      </xdr:nvSpPr>
      <xdr:spPr>
        <a:xfrm>
          <a:off x="19685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130518</xdr:rowOff>
    </xdr:from>
    <xdr:ext cx="599010" cy="259045"/>
    <xdr:sp macro="" textlink="">
      <xdr:nvSpPr>
        <xdr:cNvPr id="132" name="テキスト ボックス 131"/>
        <xdr:cNvSpPr txBox="1"/>
      </xdr:nvSpPr>
      <xdr:spPr>
        <a:xfrm>
          <a:off x="1719795" y="904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131800</xdr:rowOff>
    </xdr:from>
    <xdr:to>
      <xdr:col>6</xdr:col>
      <xdr:colOff>38100</xdr:colOff>
      <xdr:row>59</xdr:row>
      <xdr:rowOff>61950</xdr:rowOff>
    </xdr:to>
    <xdr:sp macro="" textlink="">
      <xdr:nvSpPr>
        <xdr:cNvPr id="133" name="フローチャート: 判断 132"/>
        <xdr:cNvSpPr/>
      </xdr:nvSpPr>
      <xdr:spPr>
        <a:xfrm>
          <a:off x="1079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53077</xdr:rowOff>
    </xdr:from>
    <xdr:ext cx="534377" cy="259045"/>
    <xdr:sp macro="" textlink="">
      <xdr:nvSpPr>
        <xdr:cNvPr id="134" name="テキスト ボックス 133"/>
        <xdr:cNvSpPr txBox="1"/>
      </xdr:nvSpPr>
      <xdr:spPr>
        <a:xfrm>
          <a:off x="863111" y="10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140270</xdr:rowOff>
    </xdr:from>
    <xdr:to>
      <xdr:col>24</xdr:col>
      <xdr:colOff>114300</xdr:colOff>
      <xdr:row>58</xdr:row>
      <xdr:rowOff>70420</xdr:rowOff>
    </xdr:to>
    <xdr:sp macro="" textlink="">
      <xdr:nvSpPr>
        <xdr:cNvPr id="140" name="楕円 139"/>
        <xdr:cNvSpPr/>
      </xdr:nvSpPr>
      <xdr:spPr>
        <a:xfrm>
          <a:off x="4584700" y="991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163147</xdr:rowOff>
    </xdr:from>
    <xdr:ext cx="534377" cy="259045"/>
    <xdr:sp macro="" textlink="">
      <xdr:nvSpPr>
        <xdr:cNvPr id="141" name="総務費該当値テキスト"/>
        <xdr:cNvSpPr txBox="1"/>
      </xdr:nvSpPr>
      <xdr:spPr>
        <a:xfrm>
          <a:off x="4686300" y="976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77067</xdr:rowOff>
    </xdr:from>
    <xdr:to>
      <xdr:col>20</xdr:col>
      <xdr:colOff>38100</xdr:colOff>
      <xdr:row>57</xdr:row>
      <xdr:rowOff>7217</xdr:rowOff>
    </xdr:to>
    <xdr:sp macro="" textlink="">
      <xdr:nvSpPr>
        <xdr:cNvPr id="142" name="楕円 141"/>
        <xdr:cNvSpPr/>
      </xdr:nvSpPr>
      <xdr:spPr>
        <a:xfrm>
          <a:off x="3746500" y="96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23744</xdr:rowOff>
    </xdr:from>
    <xdr:ext cx="534377" cy="259045"/>
    <xdr:sp macro="" textlink="">
      <xdr:nvSpPr>
        <xdr:cNvPr id="143" name="テキスト ボックス 142"/>
        <xdr:cNvSpPr txBox="1"/>
      </xdr:nvSpPr>
      <xdr:spPr>
        <a:xfrm>
          <a:off x="3530111" y="945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64745</xdr:rowOff>
    </xdr:from>
    <xdr:to>
      <xdr:col>15</xdr:col>
      <xdr:colOff>101600</xdr:colOff>
      <xdr:row>56</xdr:row>
      <xdr:rowOff>166345</xdr:rowOff>
    </xdr:to>
    <xdr:sp macro="" textlink="">
      <xdr:nvSpPr>
        <xdr:cNvPr id="144" name="楕円 143"/>
        <xdr:cNvSpPr/>
      </xdr:nvSpPr>
      <xdr:spPr>
        <a:xfrm>
          <a:off x="2857500" y="96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11422</xdr:rowOff>
    </xdr:from>
    <xdr:ext cx="534377" cy="259045"/>
    <xdr:sp macro="" textlink="">
      <xdr:nvSpPr>
        <xdr:cNvPr id="145" name="テキスト ボックス 144"/>
        <xdr:cNvSpPr txBox="1"/>
      </xdr:nvSpPr>
      <xdr:spPr>
        <a:xfrm>
          <a:off x="2641111" y="944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134065</xdr:rowOff>
    </xdr:from>
    <xdr:to>
      <xdr:col>10</xdr:col>
      <xdr:colOff>165100</xdr:colOff>
      <xdr:row>51</xdr:row>
      <xdr:rowOff>64215</xdr:rowOff>
    </xdr:to>
    <xdr:sp macro="" textlink="">
      <xdr:nvSpPr>
        <xdr:cNvPr id="146" name="楕円 145"/>
        <xdr:cNvSpPr/>
      </xdr:nvSpPr>
      <xdr:spPr>
        <a:xfrm>
          <a:off x="1968500" y="87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80742</xdr:rowOff>
    </xdr:from>
    <xdr:ext cx="599010" cy="259045"/>
    <xdr:sp macro="" textlink="">
      <xdr:nvSpPr>
        <xdr:cNvPr id="147" name="テキスト ボックス 146"/>
        <xdr:cNvSpPr txBox="1"/>
      </xdr:nvSpPr>
      <xdr:spPr>
        <a:xfrm>
          <a:off x="1719795" y="848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90784</xdr:rowOff>
    </xdr:from>
    <xdr:to>
      <xdr:col>6</xdr:col>
      <xdr:colOff>38100</xdr:colOff>
      <xdr:row>59</xdr:row>
      <xdr:rowOff>20934</xdr:rowOff>
    </xdr:to>
    <xdr:sp macro="" textlink="">
      <xdr:nvSpPr>
        <xdr:cNvPr id="148" name="楕円 147"/>
        <xdr:cNvSpPr/>
      </xdr:nvSpPr>
      <xdr:spPr>
        <a:xfrm>
          <a:off x="1079500" y="1003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37461</xdr:rowOff>
    </xdr:from>
    <xdr:ext cx="534377" cy="259045"/>
    <xdr:sp macro="" textlink="">
      <xdr:nvSpPr>
        <xdr:cNvPr id="149" name="テキスト ボックス 148"/>
        <xdr:cNvSpPr txBox="1"/>
      </xdr:nvSpPr>
      <xdr:spPr>
        <a:xfrm>
          <a:off x="863111" y="981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2" name="直線コネクタ 171"/>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3" name="民生費最小値テキスト"/>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4" name="直線コネクタ 173"/>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5" name="民生費最大値テキスト"/>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6" name="直線コネクタ 175"/>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85503</xdr:rowOff>
    </xdr:from>
    <xdr:to>
      <xdr:col>24</xdr:col>
      <xdr:colOff>63500</xdr:colOff>
      <xdr:row>74</xdr:row>
      <xdr:rowOff>48626</xdr:rowOff>
    </xdr:to>
    <xdr:cxnSp macro="">
      <xdr:nvCxnSpPr>
        <xdr:cNvPr id="177" name="直線コネクタ 176"/>
        <xdr:cNvCxnSpPr/>
      </xdr:nvCxnSpPr>
      <xdr:spPr>
        <a:xfrm flipV="1">
          <a:off x="3797300" y="12601353"/>
          <a:ext cx="838200" cy="13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90169</xdr:rowOff>
    </xdr:from>
    <xdr:ext cx="599010" cy="259045"/>
    <xdr:sp macro="" textlink="">
      <xdr:nvSpPr>
        <xdr:cNvPr id="178" name="民生費平均値テキスト"/>
        <xdr:cNvSpPr txBox="1"/>
      </xdr:nvSpPr>
      <xdr:spPr>
        <a:xfrm>
          <a:off x="4686300" y="12948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9" name="フローチャート: 判断 178"/>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137835</xdr:rowOff>
    </xdr:from>
    <xdr:to>
      <xdr:col>19</xdr:col>
      <xdr:colOff>177800</xdr:colOff>
      <xdr:row>74</xdr:row>
      <xdr:rowOff>48626</xdr:rowOff>
    </xdr:to>
    <xdr:cxnSp macro="">
      <xdr:nvCxnSpPr>
        <xdr:cNvPr id="180" name="直線コネクタ 179"/>
        <xdr:cNvCxnSpPr/>
      </xdr:nvCxnSpPr>
      <xdr:spPr>
        <a:xfrm>
          <a:off x="2908300" y="12653685"/>
          <a:ext cx="889000" cy="8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81" name="フローチャート: 判断 180"/>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125061</xdr:rowOff>
    </xdr:from>
    <xdr:ext cx="599010" cy="259045"/>
    <xdr:sp macro="" textlink="">
      <xdr:nvSpPr>
        <xdr:cNvPr id="182" name="テキスト ボックス 181"/>
        <xdr:cNvSpPr txBox="1"/>
      </xdr:nvSpPr>
      <xdr:spPr>
        <a:xfrm>
          <a:off x="3497795" y="1315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137835</xdr:rowOff>
    </xdr:from>
    <xdr:to>
      <xdr:col>15</xdr:col>
      <xdr:colOff>50800</xdr:colOff>
      <xdr:row>75</xdr:row>
      <xdr:rowOff>68294</xdr:rowOff>
    </xdr:to>
    <xdr:cxnSp macro="">
      <xdr:nvCxnSpPr>
        <xdr:cNvPr id="183" name="直線コネクタ 182"/>
        <xdr:cNvCxnSpPr/>
      </xdr:nvCxnSpPr>
      <xdr:spPr>
        <a:xfrm flipV="1">
          <a:off x="2019300" y="12653685"/>
          <a:ext cx="889000" cy="27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4" name="フローチャート: 判断 183"/>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63295</xdr:rowOff>
    </xdr:from>
    <xdr:ext cx="599010" cy="259045"/>
    <xdr:sp macro="" textlink="">
      <xdr:nvSpPr>
        <xdr:cNvPr id="185" name="テキスト ボックス 184"/>
        <xdr:cNvSpPr txBox="1"/>
      </xdr:nvSpPr>
      <xdr:spPr>
        <a:xfrm>
          <a:off x="2608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68294</xdr:rowOff>
    </xdr:from>
    <xdr:to>
      <xdr:col>10</xdr:col>
      <xdr:colOff>114300</xdr:colOff>
      <xdr:row>75</xdr:row>
      <xdr:rowOff>162395</xdr:rowOff>
    </xdr:to>
    <xdr:cxnSp macro="">
      <xdr:nvCxnSpPr>
        <xdr:cNvPr id="186" name="直線コネクタ 185"/>
        <xdr:cNvCxnSpPr/>
      </xdr:nvCxnSpPr>
      <xdr:spPr>
        <a:xfrm flipV="1">
          <a:off x="1130300" y="12927044"/>
          <a:ext cx="889000" cy="9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7" name="フローチャート: 判断 186"/>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125903</xdr:rowOff>
    </xdr:from>
    <xdr:ext cx="599010" cy="259045"/>
    <xdr:sp macro="" textlink="">
      <xdr:nvSpPr>
        <xdr:cNvPr id="188" name="テキスト ボックス 187"/>
        <xdr:cNvSpPr txBox="1"/>
      </xdr:nvSpPr>
      <xdr:spPr>
        <a:xfrm>
          <a:off x="1719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9" name="フローチャート: 判断 188"/>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11448</xdr:rowOff>
    </xdr:from>
    <xdr:ext cx="599010" cy="259045"/>
    <xdr:sp macro="" textlink="">
      <xdr:nvSpPr>
        <xdr:cNvPr id="190" name="テキスト ボックス 189"/>
        <xdr:cNvSpPr txBox="1"/>
      </xdr:nvSpPr>
      <xdr:spPr>
        <a:xfrm>
          <a:off x="830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34703</xdr:rowOff>
    </xdr:from>
    <xdr:to>
      <xdr:col>24</xdr:col>
      <xdr:colOff>114300</xdr:colOff>
      <xdr:row>73</xdr:row>
      <xdr:rowOff>136303</xdr:rowOff>
    </xdr:to>
    <xdr:sp macro="" textlink="">
      <xdr:nvSpPr>
        <xdr:cNvPr id="196" name="楕円 195"/>
        <xdr:cNvSpPr/>
      </xdr:nvSpPr>
      <xdr:spPr>
        <a:xfrm>
          <a:off x="4584700" y="1255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57580</xdr:rowOff>
    </xdr:from>
    <xdr:ext cx="599010" cy="259045"/>
    <xdr:sp macro="" textlink="">
      <xdr:nvSpPr>
        <xdr:cNvPr id="197" name="民生費該当値テキスト"/>
        <xdr:cNvSpPr txBox="1"/>
      </xdr:nvSpPr>
      <xdr:spPr>
        <a:xfrm>
          <a:off x="4686300" y="12401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169276</xdr:rowOff>
    </xdr:from>
    <xdr:to>
      <xdr:col>20</xdr:col>
      <xdr:colOff>38100</xdr:colOff>
      <xdr:row>74</xdr:row>
      <xdr:rowOff>99426</xdr:rowOff>
    </xdr:to>
    <xdr:sp macro="" textlink="">
      <xdr:nvSpPr>
        <xdr:cNvPr id="198" name="楕円 197"/>
        <xdr:cNvSpPr/>
      </xdr:nvSpPr>
      <xdr:spPr>
        <a:xfrm>
          <a:off x="3746500" y="1268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115953</xdr:rowOff>
    </xdr:from>
    <xdr:ext cx="599010" cy="259045"/>
    <xdr:sp macro="" textlink="">
      <xdr:nvSpPr>
        <xdr:cNvPr id="199" name="テキスト ボックス 198"/>
        <xdr:cNvSpPr txBox="1"/>
      </xdr:nvSpPr>
      <xdr:spPr>
        <a:xfrm>
          <a:off x="3497795" y="1246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87035</xdr:rowOff>
    </xdr:from>
    <xdr:to>
      <xdr:col>15</xdr:col>
      <xdr:colOff>101600</xdr:colOff>
      <xdr:row>74</xdr:row>
      <xdr:rowOff>17185</xdr:rowOff>
    </xdr:to>
    <xdr:sp macro="" textlink="">
      <xdr:nvSpPr>
        <xdr:cNvPr id="200" name="楕円 199"/>
        <xdr:cNvSpPr/>
      </xdr:nvSpPr>
      <xdr:spPr>
        <a:xfrm>
          <a:off x="2857500" y="1260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33712</xdr:rowOff>
    </xdr:from>
    <xdr:ext cx="599010" cy="259045"/>
    <xdr:sp macro="" textlink="">
      <xdr:nvSpPr>
        <xdr:cNvPr id="201" name="テキスト ボックス 200"/>
        <xdr:cNvSpPr txBox="1"/>
      </xdr:nvSpPr>
      <xdr:spPr>
        <a:xfrm>
          <a:off x="2608795" y="1237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17494</xdr:rowOff>
    </xdr:from>
    <xdr:to>
      <xdr:col>10</xdr:col>
      <xdr:colOff>165100</xdr:colOff>
      <xdr:row>75</xdr:row>
      <xdr:rowOff>119094</xdr:rowOff>
    </xdr:to>
    <xdr:sp macro="" textlink="">
      <xdr:nvSpPr>
        <xdr:cNvPr id="202" name="楕円 201"/>
        <xdr:cNvSpPr/>
      </xdr:nvSpPr>
      <xdr:spPr>
        <a:xfrm>
          <a:off x="1968500" y="1287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135621</xdr:rowOff>
    </xdr:from>
    <xdr:ext cx="599010" cy="259045"/>
    <xdr:sp macro="" textlink="">
      <xdr:nvSpPr>
        <xdr:cNvPr id="203" name="テキスト ボックス 202"/>
        <xdr:cNvSpPr txBox="1"/>
      </xdr:nvSpPr>
      <xdr:spPr>
        <a:xfrm>
          <a:off x="1719795" y="1265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111596</xdr:rowOff>
    </xdr:from>
    <xdr:to>
      <xdr:col>6</xdr:col>
      <xdr:colOff>38100</xdr:colOff>
      <xdr:row>76</xdr:row>
      <xdr:rowOff>41746</xdr:rowOff>
    </xdr:to>
    <xdr:sp macro="" textlink="">
      <xdr:nvSpPr>
        <xdr:cNvPr id="204" name="楕円 203"/>
        <xdr:cNvSpPr/>
      </xdr:nvSpPr>
      <xdr:spPr>
        <a:xfrm>
          <a:off x="1079500" y="129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58273</xdr:rowOff>
    </xdr:from>
    <xdr:ext cx="599010" cy="259045"/>
    <xdr:sp macro="" textlink="">
      <xdr:nvSpPr>
        <xdr:cNvPr id="205" name="テキスト ボックス 204"/>
        <xdr:cNvSpPr txBox="1"/>
      </xdr:nvSpPr>
      <xdr:spPr>
        <a:xfrm>
          <a:off x="830795" y="1274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30" name="直線コネクタ 229"/>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31" name="衛生費最小値テキスト"/>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2" name="直線コネクタ 231"/>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3" name="衛生費最大値テキスト"/>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4" name="直線コネクタ 233"/>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50012</xdr:rowOff>
    </xdr:from>
    <xdr:to>
      <xdr:col>24</xdr:col>
      <xdr:colOff>63500</xdr:colOff>
      <xdr:row>92</xdr:row>
      <xdr:rowOff>129794</xdr:rowOff>
    </xdr:to>
    <xdr:cxnSp macro="">
      <xdr:nvCxnSpPr>
        <xdr:cNvPr id="235" name="直線コネクタ 234"/>
        <xdr:cNvCxnSpPr/>
      </xdr:nvCxnSpPr>
      <xdr:spPr>
        <a:xfrm flipV="1">
          <a:off x="3797300" y="15823412"/>
          <a:ext cx="8382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70375</xdr:rowOff>
    </xdr:from>
    <xdr:ext cx="534377" cy="259045"/>
    <xdr:sp macro="" textlink="">
      <xdr:nvSpPr>
        <xdr:cNvPr id="236" name="衛生費平均値テキスト"/>
        <xdr:cNvSpPr txBox="1"/>
      </xdr:nvSpPr>
      <xdr:spPr>
        <a:xfrm>
          <a:off x="4686300" y="1652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7" name="フローチャート: 判断 236"/>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113849</xdr:rowOff>
    </xdr:from>
    <xdr:to>
      <xdr:col>19</xdr:col>
      <xdr:colOff>177800</xdr:colOff>
      <xdr:row>92</xdr:row>
      <xdr:rowOff>129794</xdr:rowOff>
    </xdr:to>
    <xdr:cxnSp macro="">
      <xdr:nvCxnSpPr>
        <xdr:cNvPr id="238" name="直線コネクタ 237"/>
        <xdr:cNvCxnSpPr/>
      </xdr:nvCxnSpPr>
      <xdr:spPr>
        <a:xfrm>
          <a:off x="2908300" y="15887249"/>
          <a:ext cx="8890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9" name="フローチャート: 判断 238"/>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40" name="テキスト ボックス 239"/>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113849</xdr:rowOff>
    </xdr:from>
    <xdr:to>
      <xdr:col>15</xdr:col>
      <xdr:colOff>50800</xdr:colOff>
      <xdr:row>93</xdr:row>
      <xdr:rowOff>106001</xdr:rowOff>
    </xdr:to>
    <xdr:cxnSp macro="">
      <xdr:nvCxnSpPr>
        <xdr:cNvPr id="241" name="直線コネクタ 240"/>
        <xdr:cNvCxnSpPr/>
      </xdr:nvCxnSpPr>
      <xdr:spPr>
        <a:xfrm flipV="1">
          <a:off x="2019300" y="15887249"/>
          <a:ext cx="889000" cy="16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2" name="フローチャート: 判断 241"/>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3" name="テキスト ボックス 242"/>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106001</xdr:rowOff>
    </xdr:from>
    <xdr:to>
      <xdr:col>10</xdr:col>
      <xdr:colOff>114300</xdr:colOff>
      <xdr:row>93</xdr:row>
      <xdr:rowOff>150501</xdr:rowOff>
    </xdr:to>
    <xdr:cxnSp macro="">
      <xdr:nvCxnSpPr>
        <xdr:cNvPr id="244" name="直線コネクタ 243"/>
        <xdr:cNvCxnSpPr/>
      </xdr:nvCxnSpPr>
      <xdr:spPr>
        <a:xfrm flipV="1">
          <a:off x="1130300" y="16050851"/>
          <a:ext cx="889000" cy="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5" name="フローチャート: 判断 244"/>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131106</xdr:rowOff>
    </xdr:from>
    <xdr:ext cx="534377" cy="259045"/>
    <xdr:sp macro="" textlink="">
      <xdr:nvSpPr>
        <xdr:cNvPr id="246" name="テキスト ボックス 245"/>
        <xdr:cNvSpPr txBox="1"/>
      </xdr:nvSpPr>
      <xdr:spPr>
        <a:xfrm>
          <a:off x="1752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7" name="フローチャート: 判断 246"/>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144384</xdr:rowOff>
    </xdr:from>
    <xdr:ext cx="534377" cy="259045"/>
    <xdr:sp macro="" textlink="">
      <xdr:nvSpPr>
        <xdr:cNvPr id="248" name="テキスト ボックス 247"/>
        <xdr:cNvSpPr txBox="1"/>
      </xdr:nvSpPr>
      <xdr:spPr>
        <a:xfrm>
          <a:off x="863111" y="167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170662</xdr:rowOff>
    </xdr:from>
    <xdr:to>
      <xdr:col>24</xdr:col>
      <xdr:colOff>114300</xdr:colOff>
      <xdr:row>92</xdr:row>
      <xdr:rowOff>100812</xdr:rowOff>
    </xdr:to>
    <xdr:sp macro="" textlink="">
      <xdr:nvSpPr>
        <xdr:cNvPr id="254" name="楕円 253"/>
        <xdr:cNvSpPr/>
      </xdr:nvSpPr>
      <xdr:spPr>
        <a:xfrm>
          <a:off x="4584700" y="157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22089</xdr:rowOff>
    </xdr:from>
    <xdr:ext cx="534377" cy="259045"/>
    <xdr:sp macro="" textlink="">
      <xdr:nvSpPr>
        <xdr:cNvPr id="255" name="衛生費該当値テキスト"/>
        <xdr:cNvSpPr txBox="1"/>
      </xdr:nvSpPr>
      <xdr:spPr>
        <a:xfrm>
          <a:off x="4686300" y="1562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78994</xdr:rowOff>
    </xdr:from>
    <xdr:to>
      <xdr:col>20</xdr:col>
      <xdr:colOff>38100</xdr:colOff>
      <xdr:row>93</xdr:row>
      <xdr:rowOff>9144</xdr:rowOff>
    </xdr:to>
    <xdr:sp macro="" textlink="">
      <xdr:nvSpPr>
        <xdr:cNvPr id="256" name="楕円 255"/>
        <xdr:cNvSpPr/>
      </xdr:nvSpPr>
      <xdr:spPr>
        <a:xfrm>
          <a:off x="3746500" y="1585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25671</xdr:rowOff>
    </xdr:from>
    <xdr:ext cx="534377" cy="259045"/>
    <xdr:sp macro="" textlink="">
      <xdr:nvSpPr>
        <xdr:cNvPr id="257" name="テキスト ボックス 256"/>
        <xdr:cNvSpPr txBox="1"/>
      </xdr:nvSpPr>
      <xdr:spPr>
        <a:xfrm>
          <a:off x="3530111" y="1562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63049</xdr:rowOff>
    </xdr:from>
    <xdr:to>
      <xdr:col>15</xdr:col>
      <xdr:colOff>101600</xdr:colOff>
      <xdr:row>92</xdr:row>
      <xdr:rowOff>164649</xdr:rowOff>
    </xdr:to>
    <xdr:sp macro="" textlink="">
      <xdr:nvSpPr>
        <xdr:cNvPr id="258" name="楕円 257"/>
        <xdr:cNvSpPr/>
      </xdr:nvSpPr>
      <xdr:spPr>
        <a:xfrm>
          <a:off x="2857500" y="1583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9726</xdr:rowOff>
    </xdr:from>
    <xdr:ext cx="534377" cy="259045"/>
    <xdr:sp macro="" textlink="">
      <xdr:nvSpPr>
        <xdr:cNvPr id="259" name="テキスト ボックス 258"/>
        <xdr:cNvSpPr txBox="1"/>
      </xdr:nvSpPr>
      <xdr:spPr>
        <a:xfrm>
          <a:off x="2641111" y="1561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55201</xdr:rowOff>
    </xdr:from>
    <xdr:to>
      <xdr:col>10</xdr:col>
      <xdr:colOff>165100</xdr:colOff>
      <xdr:row>93</xdr:row>
      <xdr:rowOff>156801</xdr:rowOff>
    </xdr:to>
    <xdr:sp macro="" textlink="">
      <xdr:nvSpPr>
        <xdr:cNvPr id="260" name="楕円 259"/>
        <xdr:cNvSpPr/>
      </xdr:nvSpPr>
      <xdr:spPr>
        <a:xfrm>
          <a:off x="1968500" y="1600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1878</xdr:rowOff>
    </xdr:from>
    <xdr:ext cx="534377" cy="259045"/>
    <xdr:sp macro="" textlink="">
      <xdr:nvSpPr>
        <xdr:cNvPr id="261" name="テキスト ボックス 260"/>
        <xdr:cNvSpPr txBox="1"/>
      </xdr:nvSpPr>
      <xdr:spPr>
        <a:xfrm>
          <a:off x="1752111" y="157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99701</xdr:rowOff>
    </xdr:from>
    <xdr:to>
      <xdr:col>6</xdr:col>
      <xdr:colOff>38100</xdr:colOff>
      <xdr:row>94</xdr:row>
      <xdr:rowOff>29851</xdr:rowOff>
    </xdr:to>
    <xdr:sp macro="" textlink="">
      <xdr:nvSpPr>
        <xdr:cNvPr id="262" name="楕円 261"/>
        <xdr:cNvSpPr/>
      </xdr:nvSpPr>
      <xdr:spPr>
        <a:xfrm>
          <a:off x="1079500" y="1604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46378</xdr:rowOff>
    </xdr:from>
    <xdr:ext cx="534377" cy="259045"/>
    <xdr:sp macro="" textlink="">
      <xdr:nvSpPr>
        <xdr:cNvPr id="263" name="テキスト ボックス 262"/>
        <xdr:cNvSpPr txBox="1"/>
      </xdr:nvSpPr>
      <xdr:spPr>
        <a:xfrm>
          <a:off x="863111" y="158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7" name="直線コネクタ 286"/>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90" name="労働費最大値テキスト"/>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91" name="直線コネクタ 290"/>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3" name="労働費平均値テキスト"/>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4" name="フローチャート: 判断 293"/>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6" name="フローチャート: 判断 295"/>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7" name="テキスト ボックス 296"/>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9" name="フローチャート: 判断 298"/>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300" name="テキスト ボックス 299"/>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2" name="フローチャート: 判断 301"/>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3" name="テキスト ボックス 302"/>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4" name="フローチャート: 判断 303"/>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5" name="テキスト ボックス 304"/>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4" name="直線コネクタ 343"/>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5"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6" name="直線コネクタ 345"/>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7" name="農林水産業費最大値テキスト"/>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8" name="直線コネクタ 347"/>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108610</xdr:rowOff>
    </xdr:from>
    <xdr:to>
      <xdr:col>55</xdr:col>
      <xdr:colOff>0</xdr:colOff>
      <xdr:row>55</xdr:row>
      <xdr:rowOff>119812</xdr:rowOff>
    </xdr:to>
    <xdr:cxnSp macro="">
      <xdr:nvCxnSpPr>
        <xdr:cNvPr id="349" name="直線コネクタ 348"/>
        <xdr:cNvCxnSpPr/>
      </xdr:nvCxnSpPr>
      <xdr:spPr>
        <a:xfrm flipV="1">
          <a:off x="9639300" y="9538360"/>
          <a:ext cx="8382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50" name="農林水産業費平均値テキスト"/>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51" name="フローチャート: 判断 350"/>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119812</xdr:rowOff>
    </xdr:from>
    <xdr:to>
      <xdr:col>50</xdr:col>
      <xdr:colOff>114300</xdr:colOff>
      <xdr:row>56</xdr:row>
      <xdr:rowOff>2769</xdr:rowOff>
    </xdr:to>
    <xdr:cxnSp macro="">
      <xdr:nvCxnSpPr>
        <xdr:cNvPr id="352" name="直線コネクタ 351"/>
        <xdr:cNvCxnSpPr/>
      </xdr:nvCxnSpPr>
      <xdr:spPr>
        <a:xfrm flipV="1">
          <a:off x="8750300" y="9549562"/>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3" name="フローチャート: 判断 352"/>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21683</xdr:rowOff>
    </xdr:from>
    <xdr:ext cx="469744" cy="259045"/>
    <xdr:sp macro="" textlink="">
      <xdr:nvSpPr>
        <xdr:cNvPr id="354" name="テキスト ボックス 353"/>
        <xdr:cNvSpPr txBox="1"/>
      </xdr:nvSpPr>
      <xdr:spPr>
        <a:xfrm>
          <a:off x="9404428" y="97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123012</xdr:rowOff>
    </xdr:from>
    <xdr:to>
      <xdr:col>45</xdr:col>
      <xdr:colOff>177800</xdr:colOff>
      <xdr:row>56</xdr:row>
      <xdr:rowOff>2769</xdr:rowOff>
    </xdr:to>
    <xdr:cxnSp macro="">
      <xdr:nvCxnSpPr>
        <xdr:cNvPr id="355" name="直線コネクタ 354"/>
        <xdr:cNvCxnSpPr/>
      </xdr:nvCxnSpPr>
      <xdr:spPr>
        <a:xfrm>
          <a:off x="7861300" y="9552762"/>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6" name="フローチャート: 判断 355"/>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7" name="テキスト ボックス 356"/>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123012</xdr:rowOff>
    </xdr:from>
    <xdr:to>
      <xdr:col>41</xdr:col>
      <xdr:colOff>50800</xdr:colOff>
      <xdr:row>55</xdr:row>
      <xdr:rowOff>135509</xdr:rowOff>
    </xdr:to>
    <xdr:cxnSp macro="">
      <xdr:nvCxnSpPr>
        <xdr:cNvPr id="358" name="直線コネクタ 357"/>
        <xdr:cNvCxnSpPr/>
      </xdr:nvCxnSpPr>
      <xdr:spPr>
        <a:xfrm flipV="1">
          <a:off x="6972300" y="9552762"/>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9" name="フローチャート: 判断 358"/>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169359</xdr:rowOff>
    </xdr:from>
    <xdr:ext cx="469744" cy="259045"/>
    <xdr:sp macro="" textlink="">
      <xdr:nvSpPr>
        <xdr:cNvPr id="360" name="テキスト ボックス 359"/>
        <xdr:cNvSpPr txBox="1"/>
      </xdr:nvSpPr>
      <xdr:spPr>
        <a:xfrm>
          <a:off x="7626428" y="97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61" name="フローチャート: 判断 360"/>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2" name="テキスト ボックス 361"/>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57810</xdr:rowOff>
    </xdr:from>
    <xdr:to>
      <xdr:col>55</xdr:col>
      <xdr:colOff>50800</xdr:colOff>
      <xdr:row>55</xdr:row>
      <xdr:rowOff>159410</xdr:rowOff>
    </xdr:to>
    <xdr:sp macro="" textlink="">
      <xdr:nvSpPr>
        <xdr:cNvPr id="368" name="楕円 367"/>
        <xdr:cNvSpPr/>
      </xdr:nvSpPr>
      <xdr:spPr>
        <a:xfrm>
          <a:off x="10426700" y="94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80687</xdr:rowOff>
    </xdr:from>
    <xdr:ext cx="469744" cy="259045"/>
    <xdr:sp macro="" textlink="">
      <xdr:nvSpPr>
        <xdr:cNvPr id="369" name="農林水産業費該当値テキスト"/>
        <xdr:cNvSpPr txBox="1"/>
      </xdr:nvSpPr>
      <xdr:spPr>
        <a:xfrm>
          <a:off x="10528300" y="933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69012</xdr:rowOff>
    </xdr:from>
    <xdr:to>
      <xdr:col>50</xdr:col>
      <xdr:colOff>165100</xdr:colOff>
      <xdr:row>55</xdr:row>
      <xdr:rowOff>170612</xdr:rowOff>
    </xdr:to>
    <xdr:sp macro="" textlink="">
      <xdr:nvSpPr>
        <xdr:cNvPr id="370" name="楕円 369"/>
        <xdr:cNvSpPr/>
      </xdr:nvSpPr>
      <xdr:spPr>
        <a:xfrm>
          <a:off x="9588500" y="949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15689</xdr:rowOff>
    </xdr:from>
    <xdr:ext cx="469744" cy="259045"/>
    <xdr:sp macro="" textlink="">
      <xdr:nvSpPr>
        <xdr:cNvPr id="371" name="テキスト ボックス 370"/>
        <xdr:cNvSpPr txBox="1"/>
      </xdr:nvSpPr>
      <xdr:spPr>
        <a:xfrm>
          <a:off x="9404428" y="927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123419</xdr:rowOff>
    </xdr:from>
    <xdr:to>
      <xdr:col>46</xdr:col>
      <xdr:colOff>38100</xdr:colOff>
      <xdr:row>56</xdr:row>
      <xdr:rowOff>53569</xdr:rowOff>
    </xdr:to>
    <xdr:sp macro="" textlink="">
      <xdr:nvSpPr>
        <xdr:cNvPr id="372" name="楕円 371"/>
        <xdr:cNvSpPr/>
      </xdr:nvSpPr>
      <xdr:spPr>
        <a:xfrm>
          <a:off x="8699500" y="955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70096</xdr:rowOff>
    </xdr:from>
    <xdr:ext cx="469744" cy="259045"/>
    <xdr:sp macro="" textlink="">
      <xdr:nvSpPr>
        <xdr:cNvPr id="373" name="テキスト ボックス 372"/>
        <xdr:cNvSpPr txBox="1"/>
      </xdr:nvSpPr>
      <xdr:spPr>
        <a:xfrm>
          <a:off x="8515428" y="932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72212</xdr:rowOff>
    </xdr:from>
    <xdr:to>
      <xdr:col>41</xdr:col>
      <xdr:colOff>101600</xdr:colOff>
      <xdr:row>56</xdr:row>
      <xdr:rowOff>2362</xdr:rowOff>
    </xdr:to>
    <xdr:sp macro="" textlink="">
      <xdr:nvSpPr>
        <xdr:cNvPr id="374" name="楕円 373"/>
        <xdr:cNvSpPr/>
      </xdr:nvSpPr>
      <xdr:spPr>
        <a:xfrm>
          <a:off x="7810500" y="950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18889</xdr:rowOff>
    </xdr:from>
    <xdr:ext cx="469744" cy="259045"/>
    <xdr:sp macro="" textlink="">
      <xdr:nvSpPr>
        <xdr:cNvPr id="375" name="テキスト ボックス 374"/>
        <xdr:cNvSpPr txBox="1"/>
      </xdr:nvSpPr>
      <xdr:spPr>
        <a:xfrm>
          <a:off x="7626428" y="927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84709</xdr:rowOff>
    </xdr:from>
    <xdr:to>
      <xdr:col>36</xdr:col>
      <xdr:colOff>165100</xdr:colOff>
      <xdr:row>56</xdr:row>
      <xdr:rowOff>14859</xdr:rowOff>
    </xdr:to>
    <xdr:sp macro="" textlink="">
      <xdr:nvSpPr>
        <xdr:cNvPr id="376" name="楕円 375"/>
        <xdr:cNvSpPr/>
      </xdr:nvSpPr>
      <xdr:spPr>
        <a:xfrm>
          <a:off x="6921500" y="951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31386</xdr:rowOff>
    </xdr:from>
    <xdr:ext cx="469744" cy="259045"/>
    <xdr:sp macro="" textlink="">
      <xdr:nvSpPr>
        <xdr:cNvPr id="377" name="テキスト ボックス 376"/>
        <xdr:cNvSpPr txBox="1"/>
      </xdr:nvSpPr>
      <xdr:spPr>
        <a:xfrm>
          <a:off x="6737428" y="928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3" name="直線コネクタ 402"/>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4" name="商工費最小値テキスト"/>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5" name="直線コネクタ 404"/>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6" name="商工費最大値テキスト"/>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7" name="直線コネクタ 406"/>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51198</xdr:rowOff>
    </xdr:from>
    <xdr:to>
      <xdr:col>55</xdr:col>
      <xdr:colOff>0</xdr:colOff>
      <xdr:row>78</xdr:row>
      <xdr:rowOff>64408</xdr:rowOff>
    </xdr:to>
    <xdr:cxnSp macro="">
      <xdr:nvCxnSpPr>
        <xdr:cNvPr id="408" name="直線コネクタ 407"/>
        <xdr:cNvCxnSpPr/>
      </xdr:nvCxnSpPr>
      <xdr:spPr>
        <a:xfrm flipV="1">
          <a:off x="9639300" y="13424298"/>
          <a:ext cx="838200" cy="1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9" name="商工費平均値テキスト"/>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10" name="フローチャート: 判断 409"/>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167230</xdr:rowOff>
    </xdr:from>
    <xdr:to>
      <xdr:col>50</xdr:col>
      <xdr:colOff>114300</xdr:colOff>
      <xdr:row>78</xdr:row>
      <xdr:rowOff>64408</xdr:rowOff>
    </xdr:to>
    <xdr:cxnSp macro="">
      <xdr:nvCxnSpPr>
        <xdr:cNvPr id="411" name="直線コネクタ 410"/>
        <xdr:cNvCxnSpPr/>
      </xdr:nvCxnSpPr>
      <xdr:spPr>
        <a:xfrm>
          <a:off x="8750300" y="12854530"/>
          <a:ext cx="889000" cy="58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2" name="フローチャート: 判断 411"/>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3" name="テキスト ボックス 412"/>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167230</xdr:rowOff>
    </xdr:from>
    <xdr:to>
      <xdr:col>45</xdr:col>
      <xdr:colOff>177800</xdr:colOff>
      <xdr:row>75</xdr:row>
      <xdr:rowOff>107288</xdr:rowOff>
    </xdr:to>
    <xdr:cxnSp macro="">
      <xdr:nvCxnSpPr>
        <xdr:cNvPr id="414" name="直線コネクタ 413"/>
        <xdr:cNvCxnSpPr/>
      </xdr:nvCxnSpPr>
      <xdr:spPr>
        <a:xfrm flipV="1">
          <a:off x="7861300" y="12854530"/>
          <a:ext cx="889000" cy="11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5" name="フローチャート: 判断 414"/>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16708</xdr:rowOff>
    </xdr:from>
    <xdr:ext cx="534377" cy="259045"/>
    <xdr:sp macro="" textlink="">
      <xdr:nvSpPr>
        <xdr:cNvPr id="416" name="テキスト ボックス 415"/>
        <xdr:cNvSpPr txBox="1"/>
      </xdr:nvSpPr>
      <xdr:spPr>
        <a:xfrm>
          <a:off x="8483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107288</xdr:rowOff>
    </xdr:from>
    <xdr:to>
      <xdr:col>41</xdr:col>
      <xdr:colOff>50800</xdr:colOff>
      <xdr:row>77</xdr:row>
      <xdr:rowOff>158934</xdr:rowOff>
    </xdr:to>
    <xdr:cxnSp macro="">
      <xdr:nvCxnSpPr>
        <xdr:cNvPr id="417" name="直線コネクタ 416"/>
        <xdr:cNvCxnSpPr/>
      </xdr:nvCxnSpPr>
      <xdr:spPr>
        <a:xfrm flipV="1">
          <a:off x="6972300" y="12966038"/>
          <a:ext cx="889000" cy="39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8" name="フローチャート: 判断 417"/>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161641</xdr:rowOff>
    </xdr:from>
    <xdr:ext cx="534377" cy="259045"/>
    <xdr:sp macro="" textlink="">
      <xdr:nvSpPr>
        <xdr:cNvPr id="419" name="テキスト ボックス 418"/>
        <xdr:cNvSpPr txBox="1"/>
      </xdr:nvSpPr>
      <xdr:spPr>
        <a:xfrm>
          <a:off x="7594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20" name="フローチャート: 判断 419"/>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130861</xdr:rowOff>
    </xdr:from>
    <xdr:ext cx="534377" cy="259045"/>
    <xdr:sp macro="" textlink="">
      <xdr:nvSpPr>
        <xdr:cNvPr id="421" name="テキスト ボックス 420"/>
        <xdr:cNvSpPr txBox="1"/>
      </xdr:nvSpPr>
      <xdr:spPr>
        <a:xfrm>
          <a:off x="6705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398</xdr:rowOff>
    </xdr:from>
    <xdr:to>
      <xdr:col>55</xdr:col>
      <xdr:colOff>50800</xdr:colOff>
      <xdr:row>78</xdr:row>
      <xdr:rowOff>101998</xdr:rowOff>
    </xdr:to>
    <xdr:sp macro="" textlink="">
      <xdr:nvSpPr>
        <xdr:cNvPr id="427" name="楕円 426"/>
        <xdr:cNvSpPr/>
      </xdr:nvSpPr>
      <xdr:spPr>
        <a:xfrm>
          <a:off x="10426700" y="1337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150275</xdr:rowOff>
    </xdr:from>
    <xdr:ext cx="534377" cy="259045"/>
    <xdr:sp macro="" textlink="">
      <xdr:nvSpPr>
        <xdr:cNvPr id="428" name="商工費該当値テキスト"/>
        <xdr:cNvSpPr txBox="1"/>
      </xdr:nvSpPr>
      <xdr:spPr>
        <a:xfrm>
          <a:off x="10528300" y="1335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13608</xdr:rowOff>
    </xdr:from>
    <xdr:to>
      <xdr:col>50</xdr:col>
      <xdr:colOff>165100</xdr:colOff>
      <xdr:row>78</xdr:row>
      <xdr:rowOff>115208</xdr:rowOff>
    </xdr:to>
    <xdr:sp macro="" textlink="">
      <xdr:nvSpPr>
        <xdr:cNvPr id="429" name="楕円 428"/>
        <xdr:cNvSpPr/>
      </xdr:nvSpPr>
      <xdr:spPr>
        <a:xfrm>
          <a:off x="9588500" y="133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106335</xdr:rowOff>
    </xdr:from>
    <xdr:ext cx="534377" cy="259045"/>
    <xdr:sp macro="" textlink="">
      <xdr:nvSpPr>
        <xdr:cNvPr id="430" name="テキスト ボックス 429"/>
        <xdr:cNvSpPr txBox="1"/>
      </xdr:nvSpPr>
      <xdr:spPr>
        <a:xfrm>
          <a:off x="9372111" y="134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116430</xdr:rowOff>
    </xdr:from>
    <xdr:to>
      <xdr:col>46</xdr:col>
      <xdr:colOff>38100</xdr:colOff>
      <xdr:row>75</xdr:row>
      <xdr:rowOff>46580</xdr:rowOff>
    </xdr:to>
    <xdr:sp macro="" textlink="">
      <xdr:nvSpPr>
        <xdr:cNvPr id="431" name="楕円 430"/>
        <xdr:cNvSpPr/>
      </xdr:nvSpPr>
      <xdr:spPr>
        <a:xfrm>
          <a:off x="8699500" y="128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63107</xdr:rowOff>
    </xdr:from>
    <xdr:ext cx="534377" cy="259045"/>
    <xdr:sp macro="" textlink="">
      <xdr:nvSpPr>
        <xdr:cNvPr id="432" name="テキスト ボックス 431"/>
        <xdr:cNvSpPr txBox="1"/>
      </xdr:nvSpPr>
      <xdr:spPr>
        <a:xfrm>
          <a:off x="8483111" y="125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56488</xdr:rowOff>
    </xdr:from>
    <xdr:to>
      <xdr:col>41</xdr:col>
      <xdr:colOff>101600</xdr:colOff>
      <xdr:row>75</xdr:row>
      <xdr:rowOff>158088</xdr:rowOff>
    </xdr:to>
    <xdr:sp macro="" textlink="">
      <xdr:nvSpPr>
        <xdr:cNvPr id="433" name="楕円 432"/>
        <xdr:cNvSpPr/>
      </xdr:nvSpPr>
      <xdr:spPr>
        <a:xfrm>
          <a:off x="7810500" y="129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3165</xdr:rowOff>
    </xdr:from>
    <xdr:ext cx="534377" cy="259045"/>
    <xdr:sp macro="" textlink="">
      <xdr:nvSpPr>
        <xdr:cNvPr id="434" name="テキスト ボックス 433"/>
        <xdr:cNvSpPr txBox="1"/>
      </xdr:nvSpPr>
      <xdr:spPr>
        <a:xfrm>
          <a:off x="7594111" y="1269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108134</xdr:rowOff>
    </xdr:from>
    <xdr:to>
      <xdr:col>36</xdr:col>
      <xdr:colOff>165100</xdr:colOff>
      <xdr:row>78</xdr:row>
      <xdr:rowOff>38284</xdr:rowOff>
    </xdr:to>
    <xdr:sp macro="" textlink="">
      <xdr:nvSpPr>
        <xdr:cNvPr id="435" name="楕円 434"/>
        <xdr:cNvSpPr/>
      </xdr:nvSpPr>
      <xdr:spPr>
        <a:xfrm>
          <a:off x="6921500" y="1330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54811</xdr:rowOff>
    </xdr:from>
    <xdr:ext cx="534377" cy="259045"/>
    <xdr:sp macro="" textlink="">
      <xdr:nvSpPr>
        <xdr:cNvPr id="436" name="テキスト ボックス 435"/>
        <xdr:cNvSpPr txBox="1"/>
      </xdr:nvSpPr>
      <xdr:spPr>
        <a:xfrm>
          <a:off x="6705111" y="1308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9" name="直線コネクタ 458"/>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60" name="土木費最小値テキスト"/>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61" name="直線コネクタ 460"/>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2" name="土木費最大値テキスト"/>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3" name="直線コネクタ 462"/>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157187</xdr:rowOff>
    </xdr:from>
    <xdr:to>
      <xdr:col>55</xdr:col>
      <xdr:colOff>0</xdr:colOff>
      <xdr:row>93</xdr:row>
      <xdr:rowOff>158423</xdr:rowOff>
    </xdr:to>
    <xdr:cxnSp macro="">
      <xdr:nvCxnSpPr>
        <xdr:cNvPr id="464" name="直線コネクタ 463"/>
        <xdr:cNvCxnSpPr/>
      </xdr:nvCxnSpPr>
      <xdr:spPr>
        <a:xfrm flipV="1">
          <a:off x="9639300" y="16102037"/>
          <a:ext cx="8382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42981</xdr:rowOff>
    </xdr:from>
    <xdr:ext cx="534377" cy="259045"/>
    <xdr:sp macro="" textlink="">
      <xdr:nvSpPr>
        <xdr:cNvPr id="465" name="土木費平均値テキスト"/>
        <xdr:cNvSpPr txBox="1"/>
      </xdr:nvSpPr>
      <xdr:spPr>
        <a:xfrm>
          <a:off x="10528300" y="1633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6" name="フローチャート: 判断 465"/>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136226</xdr:rowOff>
    </xdr:from>
    <xdr:to>
      <xdr:col>50</xdr:col>
      <xdr:colOff>114300</xdr:colOff>
      <xdr:row>93</xdr:row>
      <xdr:rowOff>158423</xdr:rowOff>
    </xdr:to>
    <xdr:cxnSp macro="">
      <xdr:nvCxnSpPr>
        <xdr:cNvPr id="467" name="直線コネクタ 466"/>
        <xdr:cNvCxnSpPr/>
      </xdr:nvCxnSpPr>
      <xdr:spPr>
        <a:xfrm>
          <a:off x="8750300" y="16081076"/>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8" name="フローチャート: 判断 467"/>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139588</xdr:rowOff>
    </xdr:from>
    <xdr:ext cx="534377" cy="259045"/>
    <xdr:sp macro="" textlink="">
      <xdr:nvSpPr>
        <xdr:cNvPr id="469" name="テキスト ボックス 468"/>
        <xdr:cNvSpPr txBox="1"/>
      </xdr:nvSpPr>
      <xdr:spPr>
        <a:xfrm>
          <a:off x="9372111" y="164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136226</xdr:rowOff>
    </xdr:from>
    <xdr:to>
      <xdr:col>45</xdr:col>
      <xdr:colOff>177800</xdr:colOff>
      <xdr:row>93</xdr:row>
      <xdr:rowOff>162720</xdr:rowOff>
    </xdr:to>
    <xdr:cxnSp macro="">
      <xdr:nvCxnSpPr>
        <xdr:cNvPr id="470" name="直線コネクタ 469"/>
        <xdr:cNvCxnSpPr/>
      </xdr:nvCxnSpPr>
      <xdr:spPr>
        <a:xfrm flipV="1">
          <a:off x="7861300" y="16081076"/>
          <a:ext cx="889000" cy="2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71" name="フローチャート: 判断 470"/>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169580</xdr:rowOff>
    </xdr:from>
    <xdr:ext cx="534377" cy="259045"/>
    <xdr:sp macro="" textlink="">
      <xdr:nvSpPr>
        <xdr:cNvPr id="472" name="テキスト ボックス 471"/>
        <xdr:cNvSpPr txBox="1"/>
      </xdr:nvSpPr>
      <xdr:spPr>
        <a:xfrm>
          <a:off x="8483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114050</xdr:rowOff>
    </xdr:from>
    <xdr:to>
      <xdr:col>41</xdr:col>
      <xdr:colOff>50800</xdr:colOff>
      <xdr:row>93</xdr:row>
      <xdr:rowOff>162720</xdr:rowOff>
    </xdr:to>
    <xdr:cxnSp macro="">
      <xdr:nvCxnSpPr>
        <xdr:cNvPr id="473" name="直線コネクタ 472"/>
        <xdr:cNvCxnSpPr/>
      </xdr:nvCxnSpPr>
      <xdr:spPr>
        <a:xfrm>
          <a:off x="6972300" y="16058900"/>
          <a:ext cx="889000" cy="4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4" name="フローチャート: 判断 473"/>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124432</xdr:rowOff>
    </xdr:from>
    <xdr:ext cx="534377" cy="259045"/>
    <xdr:sp macro="" textlink="">
      <xdr:nvSpPr>
        <xdr:cNvPr id="475" name="テキスト ボックス 474"/>
        <xdr:cNvSpPr txBox="1"/>
      </xdr:nvSpPr>
      <xdr:spPr>
        <a:xfrm>
          <a:off x="7594111" y="164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6" name="フローチャート: 判断 475"/>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7" name="テキスト ボックス 476"/>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106387</xdr:rowOff>
    </xdr:from>
    <xdr:to>
      <xdr:col>55</xdr:col>
      <xdr:colOff>50800</xdr:colOff>
      <xdr:row>94</xdr:row>
      <xdr:rowOff>36537</xdr:rowOff>
    </xdr:to>
    <xdr:sp macro="" textlink="">
      <xdr:nvSpPr>
        <xdr:cNvPr id="483" name="楕円 482"/>
        <xdr:cNvSpPr/>
      </xdr:nvSpPr>
      <xdr:spPr>
        <a:xfrm>
          <a:off x="10426700" y="1605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129264</xdr:rowOff>
    </xdr:from>
    <xdr:ext cx="534377" cy="259045"/>
    <xdr:sp macro="" textlink="">
      <xdr:nvSpPr>
        <xdr:cNvPr id="484" name="土木費該当値テキスト"/>
        <xdr:cNvSpPr txBox="1"/>
      </xdr:nvSpPr>
      <xdr:spPr>
        <a:xfrm>
          <a:off x="10528300" y="159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107623</xdr:rowOff>
    </xdr:from>
    <xdr:to>
      <xdr:col>50</xdr:col>
      <xdr:colOff>165100</xdr:colOff>
      <xdr:row>94</xdr:row>
      <xdr:rowOff>37773</xdr:rowOff>
    </xdr:to>
    <xdr:sp macro="" textlink="">
      <xdr:nvSpPr>
        <xdr:cNvPr id="485" name="楕円 484"/>
        <xdr:cNvSpPr/>
      </xdr:nvSpPr>
      <xdr:spPr>
        <a:xfrm>
          <a:off x="9588500" y="16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54300</xdr:rowOff>
    </xdr:from>
    <xdr:ext cx="534377" cy="259045"/>
    <xdr:sp macro="" textlink="">
      <xdr:nvSpPr>
        <xdr:cNvPr id="486" name="テキスト ボックス 485"/>
        <xdr:cNvSpPr txBox="1"/>
      </xdr:nvSpPr>
      <xdr:spPr>
        <a:xfrm>
          <a:off x="9372111" y="1582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85426</xdr:rowOff>
    </xdr:from>
    <xdr:to>
      <xdr:col>46</xdr:col>
      <xdr:colOff>38100</xdr:colOff>
      <xdr:row>94</xdr:row>
      <xdr:rowOff>15576</xdr:rowOff>
    </xdr:to>
    <xdr:sp macro="" textlink="">
      <xdr:nvSpPr>
        <xdr:cNvPr id="487" name="楕円 486"/>
        <xdr:cNvSpPr/>
      </xdr:nvSpPr>
      <xdr:spPr>
        <a:xfrm>
          <a:off x="8699500" y="1603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32103</xdr:rowOff>
    </xdr:from>
    <xdr:ext cx="534377" cy="259045"/>
    <xdr:sp macro="" textlink="">
      <xdr:nvSpPr>
        <xdr:cNvPr id="488" name="テキスト ボックス 487"/>
        <xdr:cNvSpPr txBox="1"/>
      </xdr:nvSpPr>
      <xdr:spPr>
        <a:xfrm>
          <a:off x="8483111" y="1580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111920</xdr:rowOff>
    </xdr:from>
    <xdr:to>
      <xdr:col>41</xdr:col>
      <xdr:colOff>101600</xdr:colOff>
      <xdr:row>94</xdr:row>
      <xdr:rowOff>42070</xdr:rowOff>
    </xdr:to>
    <xdr:sp macro="" textlink="">
      <xdr:nvSpPr>
        <xdr:cNvPr id="489" name="楕円 488"/>
        <xdr:cNvSpPr/>
      </xdr:nvSpPr>
      <xdr:spPr>
        <a:xfrm>
          <a:off x="7810500" y="1605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58597</xdr:rowOff>
    </xdr:from>
    <xdr:ext cx="534377" cy="259045"/>
    <xdr:sp macro="" textlink="">
      <xdr:nvSpPr>
        <xdr:cNvPr id="490" name="テキスト ボックス 489"/>
        <xdr:cNvSpPr txBox="1"/>
      </xdr:nvSpPr>
      <xdr:spPr>
        <a:xfrm>
          <a:off x="7594111" y="1583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63250</xdr:rowOff>
    </xdr:from>
    <xdr:to>
      <xdr:col>36</xdr:col>
      <xdr:colOff>165100</xdr:colOff>
      <xdr:row>93</xdr:row>
      <xdr:rowOff>164850</xdr:rowOff>
    </xdr:to>
    <xdr:sp macro="" textlink="">
      <xdr:nvSpPr>
        <xdr:cNvPr id="491" name="楕円 490"/>
        <xdr:cNvSpPr/>
      </xdr:nvSpPr>
      <xdr:spPr>
        <a:xfrm>
          <a:off x="6921500" y="16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9927</xdr:rowOff>
    </xdr:from>
    <xdr:ext cx="534377" cy="259045"/>
    <xdr:sp macro="" textlink="">
      <xdr:nvSpPr>
        <xdr:cNvPr id="492" name="テキスト ボックス 491"/>
        <xdr:cNvSpPr txBox="1"/>
      </xdr:nvSpPr>
      <xdr:spPr>
        <a:xfrm>
          <a:off x="6705111" y="1578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9" name="直線コネクタ 518"/>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20" name="消防費最小値テキスト"/>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21" name="直線コネクタ 520"/>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2" name="消防費最大値テキスト"/>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3" name="直線コネクタ 522"/>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167132</xdr:rowOff>
    </xdr:from>
    <xdr:to>
      <xdr:col>85</xdr:col>
      <xdr:colOff>127000</xdr:colOff>
      <xdr:row>38</xdr:row>
      <xdr:rowOff>15385</xdr:rowOff>
    </xdr:to>
    <xdr:cxnSp macro="">
      <xdr:nvCxnSpPr>
        <xdr:cNvPr id="524" name="直線コネクタ 523"/>
        <xdr:cNvCxnSpPr/>
      </xdr:nvCxnSpPr>
      <xdr:spPr>
        <a:xfrm flipV="1">
          <a:off x="15481300" y="6510782"/>
          <a:ext cx="838200" cy="1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5" name="消防費平均値テキスト"/>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6" name="フローチャート: 判断 525"/>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156899</xdr:rowOff>
    </xdr:from>
    <xdr:to>
      <xdr:col>81</xdr:col>
      <xdr:colOff>50800</xdr:colOff>
      <xdr:row>38</xdr:row>
      <xdr:rowOff>15385</xdr:rowOff>
    </xdr:to>
    <xdr:cxnSp macro="">
      <xdr:nvCxnSpPr>
        <xdr:cNvPr id="527" name="直線コネクタ 526"/>
        <xdr:cNvCxnSpPr/>
      </xdr:nvCxnSpPr>
      <xdr:spPr>
        <a:xfrm>
          <a:off x="14592300" y="6500549"/>
          <a:ext cx="889000" cy="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8" name="フローチャート: 判断 527"/>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9" name="テキスト ボックス 528"/>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108131</xdr:rowOff>
    </xdr:from>
    <xdr:to>
      <xdr:col>76</xdr:col>
      <xdr:colOff>114300</xdr:colOff>
      <xdr:row>37</xdr:row>
      <xdr:rowOff>156899</xdr:rowOff>
    </xdr:to>
    <xdr:cxnSp macro="">
      <xdr:nvCxnSpPr>
        <xdr:cNvPr id="530" name="直線コネクタ 529"/>
        <xdr:cNvCxnSpPr/>
      </xdr:nvCxnSpPr>
      <xdr:spPr>
        <a:xfrm>
          <a:off x="13703300" y="6280331"/>
          <a:ext cx="8890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31" name="フローチャート: 判断 530"/>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2" name="テキスト ボックス 531"/>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127617</xdr:rowOff>
    </xdr:from>
    <xdr:to>
      <xdr:col>71</xdr:col>
      <xdr:colOff>177800</xdr:colOff>
      <xdr:row>36</xdr:row>
      <xdr:rowOff>108131</xdr:rowOff>
    </xdr:to>
    <xdr:cxnSp macro="">
      <xdr:nvCxnSpPr>
        <xdr:cNvPr id="533" name="直線コネクタ 532"/>
        <xdr:cNvCxnSpPr/>
      </xdr:nvCxnSpPr>
      <xdr:spPr>
        <a:xfrm>
          <a:off x="12814300" y="5956917"/>
          <a:ext cx="889000" cy="32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4" name="フローチャート: 判断 533"/>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109128</xdr:rowOff>
    </xdr:from>
    <xdr:ext cx="534377" cy="259045"/>
    <xdr:sp macro="" textlink="">
      <xdr:nvSpPr>
        <xdr:cNvPr id="535" name="テキスト ボックス 534"/>
        <xdr:cNvSpPr txBox="1"/>
      </xdr:nvSpPr>
      <xdr:spPr>
        <a:xfrm>
          <a:off x="13436111" y="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6" name="フローチャート: 判断 535"/>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125457</xdr:rowOff>
    </xdr:from>
    <xdr:ext cx="534377" cy="259045"/>
    <xdr:sp macro="" textlink="">
      <xdr:nvSpPr>
        <xdr:cNvPr id="537" name="テキスト ボックス 536"/>
        <xdr:cNvSpPr txBox="1"/>
      </xdr:nvSpPr>
      <xdr:spPr>
        <a:xfrm>
          <a:off x="12547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116332</xdr:rowOff>
    </xdr:from>
    <xdr:to>
      <xdr:col>85</xdr:col>
      <xdr:colOff>177800</xdr:colOff>
      <xdr:row>38</xdr:row>
      <xdr:rowOff>46482</xdr:rowOff>
    </xdr:to>
    <xdr:sp macro="" textlink="">
      <xdr:nvSpPr>
        <xdr:cNvPr id="543" name="楕円 542"/>
        <xdr:cNvSpPr/>
      </xdr:nvSpPr>
      <xdr:spPr>
        <a:xfrm>
          <a:off x="162687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94759</xdr:rowOff>
    </xdr:from>
    <xdr:ext cx="534377" cy="259045"/>
    <xdr:sp macro="" textlink="">
      <xdr:nvSpPr>
        <xdr:cNvPr id="544" name="消防費該当値テキスト"/>
        <xdr:cNvSpPr txBox="1"/>
      </xdr:nvSpPr>
      <xdr:spPr>
        <a:xfrm>
          <a:off x="16370300" y="64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136035</xdr:rowOff>
    </xdr:from>
    <xdr:to>
      <xdr:col>81</xdr:col>
      <xdr:colOff>101600</xdr:colOff>
      <xdr:row>38</xdr:row>
      <xdr:rowOff>66185</xdr:rowOff>
    </xdr:to>
    <xdr:sp macro="" textlink="">
      <xdr:nvSpPr>
        <xdr:cNvPr id="545" name="楕円 544"/>
        <xdr:cNvSpPr/>
      </xdr:nvSpPr>
      <xdr:spPr>
        <a:xfrm>
          <a:off x="15430500" y="647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57312</xdr:rowOff>
    </xdr:from>
    <xdr:ext cx="534377" cy="259045"/>
    <xdr:sp macro="" textlink="">
      <xdr:nvSpPr>
        <xdr:cNvPr id="546" name="テキスト ボックス 545"/>
        <xdr:cNvSpPr txBox="1"/>
      </xdr:nvSpPr>
      <xdr:spPr>
        <a:xfrm>
          <a:off x="15214111" y="657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106099</xdr:rowOff>
    </xdr:from>
    <xdr:to>
      <xdr:col>76</xdr:col>
      <xdr:colOff>165100</xdr:colOff>
      <xdr:row>38</xdr:row>
      <xdr:rowOff>36249</xdr:rowOff>
    </xdr:to>
    <xdr:sp macro="" textlink="">
      <xdr:nvSpPr>
        <xdr:cNvPr id="547" name="楕円 546"/>
        <xdr:cNvSpPr/>
      </xdr:nvSpPr>
      <xdr:spPr>
        <a:xfrm>
          <a:off x="14541500" y="644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27377</xdr:rowOff>
    </xdr:from>
    <xdr:ext cx="534377" cy="259045"/>
    <xdr:sp macro="" textlink="">
      <xdr:nvSpPr>
        <xdr:cNvPr id="548" name="テキスト ボックス 547"/>
        <xdr:cNvSpPr txBox="1"/>
      </xdr:nvSpPr>
      <xdr:spPr>
        <a:xfrm>
          <a:off x="14325111" y="654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57331</xdr:rowOff>
    </xdr:from>
    <xdr:to>
      <xdr:col>72</xdr:col>
      <xdr:colOff>38100</xdr:colOff>
      <xdr:row>36</xdr:row>
      <xdr:rowOff>158931</xdr:rowOff>
    </xdr:to>
    <xdr:sp macro="" textlink="">
      <xdr:nvSpPr>
        <xdr:cNvPr id="549" name="楕円 548"/>
        <xdr:cNvSpPr/>
      </xdr:nvSpPr>
      <xdr:spPr>
        <a:xfrm>
          <a:off x="13652500" y="622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4008</xdr:rowOff>
    </xdr:from>
    <xdr:ext cx="534377" cy="259045"/>
    <xdr:sp macro="" textlink="">
      <xdr:nvSpPr>
        <xdr:cNvPr id="550" name="テキスト ボックス 549"/>
        <xdr:cNvSpPr txBox="1"/>
      </xdr:nvSpPr>
      <xdr:spPr>
        <a:xfrm>
          <a:off x="13436111" y="600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76817</xdr:rowOff>
    </xdr:from>
    <xdr:to>
      <xdr:col>67</xdr:col>
      <xdr:colOff>101600</xdr:colOff>
      <xdr:row>35</xdr:row>
      <xdr:rowOff>6967</xdr:rowOff>
    </xdr:to>
    <xdr:sp macro="" textlink="">
      <xdr:nvSpPr>
        <xdr:cNvPr id="551" name="楕円 550"/>
        <xdr:cNvSpPr/>
      </xdr:nvSpPr>
      <xdr:spPr>
        <a:xfrm>
          <a:off x="12763500" y="59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23494</xdr:rowOff>
    </xdr:from>
    <xdr:ext cx="534377" cy="259045"/>
    <xdr:sp macro="" textlink="">
      <xdr:nvSpPr>
        <xdr:cNvPr id="552" name="テキスト ボックス 551"/>
        <xdr:cNvSpPr txBox="1"/>
      </xdr:nvSpPr>
      <xdr:spPr>
        <a:xfrm>
          <a:off x="12547111" y="568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5" name="直線コネクタ 574"/>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6" name="教育費最小値テキスト"/>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7" name="直線コネクタ 576"/>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8" name="教育費最大値テキスト"/>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9" name="直線コネクタ 578"/>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61542</xdr:rowOff>
    </xdr:from>
    <xdr:to>
      <xdr:col>85</xdr:col>
      <xdr:colOff>127000</xdr:colOff>
      <xdr:row>57</xdr:row>
      <xdr:rowOff>16919</xdr:rowOff>
    </xdr:to>
    <xdr:cxnSp macro="">
      <xdr:nvCxnSpPr>
        <xdr:cNvPr id="580" name="直線コネクタ 579"/>
        <xdr:cNvCxnSpPr/>
      </xdr:nvCxnSpPr>
      <xdr:spPr>
        <a:xfrm flipV="1">
          <a:off x="15481300" y="9662742"/>
          <a:ext cx="838200" cy="12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81" name="教育費平均値テキスト"/>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2" name="フローチャート: 判断 581"/>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22428</xdr:rowOff>
    </xdr:from>
    <xdr:to>
      <xdr:col>81</xdr:col>
      <xdr:colOff>50800</xdr:colOff>
      <xdr:row>57</xdr:row>
      <xdr:rowOff>16919</xdr:rowOff>
    </xdr:to>
    <xdr:cxnSp macro="">
      <xdr:nvCxnSpPr>
        <xdr:cNvPr id="583" name="直線コネクタ 582"/>
        <xdr:cNvCxnSpPr/>
      </xdr:nvCxnSpPr>
      <xdr:spPr>
        <a:xfrm>
          <a:off x="14592300" y="9623628"/>
          <a:ext cx="889000" cy="16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4" name="フローチャート: 判断 583"/>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5" name="テキスト ボックス 584"/>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22428</xdr:rowOff>
    </xdr:from>
    <xdr:to>
      <xdr:col>76</xdr:col>
      <xdr:colOff>114300</xdr:colOff>
      <xdr:row>56</xdr:row>
      <xdr:rowOff>44717</xdr:rowOff>
    </xdr:to>
    <xdr:cxnSp macro="">
      <xdr:nvCxnSpPr>
        <xdr:cNvPr id="586" name="直線コネクタ 585"/>
        <xdr:cNvCxnSpPr/>
      </xdr:nvCxnSpPr>
      <xdr:spPr>
        <a:xfrm flipV="1">
          <a:off x="13703300" y="9623628"/>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7" name="フローチャート: 判断 586"/>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8" name="テキスト ボックス 587"/>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149118</xdr:rowOff>
    </xdr:from>
    <xdr:to>
      <xdr:col>71</xdr:col>
      <xdr:colOff>177800</xdr:colOff>
      <xdr:row>56</xdr:row>
      <xdr:rowOff>44717</xdr:rowOff>
    </xdr:to>
    <xdr:cxnSp macro="">
      <xdr:nvCxnSpPr>
        <xdr:cNvPr id="589" name="直線コネクタ 588"/>
        <xdr:cNvCxnSpPr/>
      </xdr:nvCxnSpPr>
      <xdr:spPr>
        <a:xfrm>
          <a:off x="12814300" y="9578868"/>
          <a:ext cx="889000" cy="6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90" name="フローチャート: 判断 589"/>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91" name="テキスト ボックス 590"/>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2" name="フローチャート: 判断 591"/>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3" name="テキスト ボックス 592"/>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10742</xdr:rowOff>
    </xdr:from>
    <xdr:to>
      <xdr:col>85</xdr:col>
      <xdr:colOff>177800</xdr:colOff>
      <xdr:row>56</xdr:row>
      <xdr:rowOff>112342</xdr:rowOff>
    </xdr:to>
    <xdr:sp macro="" textlink="">
      <xdr:nvSpPr>
        <xdr:cNvPr id="599" name="楕円 598"/>
        <xdr:cNvSpPr/>
      </xdr:nvSpPr>
      <xdr:spPr>
        <a:xfrm>
          <a:off x="16268700" y="961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160619</xdr:rowOff>
    </xdr:from>
    <xdr:ext cx="534377" cy="259045"/>
    <xdr:sp macro="" textlink="">
      <xdr:nvSpPr>
        <xdr:cNvPr id="600" name="教育費該当値テキスト"/>
        <xdr:cNvSpPr txBox="1"/>
      </xdr:nvSpPr>
      <xdr:spPr>
        <a:xfrm>
          <a:off x="16370300" y="959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137569</xdr:rowOff>
    </xdr:from>
    <xdr:to>
      <xdr:col>81</xdr:col>
      <xdr:colOff>101600</xdr:colOff>
      <xdr:row>57</xdr:row>
      <xdr:rowOff>67719</xdr:rowOff>
    </xdr:to>
    <xdr:sp macro="" textlink="">
      <xdr:nvSpPr>
        <xdr:cNvPr id="601" name="楕円 600"/>
        <xdr:cNvSpPr/>
      </xdr:nvSpPr>
      <xdr:spPr>
        <a:xfrm>
          <a:off x="15430500" y="973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58846</xdr:rowOff>
    </xdr:from>
    <xdr:ext cx="534377" cy="259045"/>
    <xdr:sp macro="" textlink="">
      <xdr:nvSpPr>
        <xdr:cNvPr id="602" name="テキスト ボックス 601"/>
        <xdr:cNvSpPr txBox="1"/>
      </xdr:nvSpPr>
      <xdr:spPr>
        <a:xfrm>
          <a:off x="15214111" y="983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143078</xdr:rowOff>
    </xdr:from>
    <xdr:to>
      <xdr:col>76</xdr:col>
      <xdr:colOff>165100</xdr:colOff>
      <xdr:row>56</xdr:row>
      <xdr:rowOff>73228</xdr:rowOff>
    </xdr:to>
    <xdr:sp macro="" textlink="">
      <xdr:nvSpPr>
        <xdr:cNvPr id="603" name="楕円 602"/>
        <xdr:cNvSpPr/>
      </xdr:nvSpPr>
      <xdr:spPr>
        <a:xfrm>
          <a:off x="14541500" y="95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64355</xdr:rowOff>
    </xdr:from>
    <xdr:ext cx="534377" cy="259045"/>
    <xdr:sp macro="" textlink="">
      <xdr:nvSpPr>
        <xdr:cNvPr id="604" name="テキスト ボックス 603"/>
        <xdr:cNvSpPr txBox="1"/>
      </xdr:nvSpPr>
      <xdr:spPr>
        <a:xfrm>
          <a:off x="14325111" y="966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165367</xdr:rowOff>
    </xdr:from>
    <xdr:to>
      <xdr:col>72</xdr:col>
      <xdr:colOff>38100</xdr:colOff>
      <xdr:row>56</xdr:row>
      <xdr:rowOff>95517</xdr:rowOff>
    </xdr:to>
    <xdr:sp macro="" textlink="">
      <xdr:nvSpPr>
        <xdr:cNvPr id="605" name="楕円 604"/>
        <xdr:cNvSpPr/>
      </xdr:nvSpPr>
      <xdr:spPr>
        <a:xfrm>
          <a:off x="13652500" y="959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86644</xdr:rowOff>
    </xdr:from>
    <xdr:ext cx="534377" cy="259045"/>
    <xdr:sp macro="" textlink="">
      <xdr:nvSpPr>
        <xdr:cNvPr id="606" name="テキスト ボックス 605"/>
        <xdr:cNvSpPr txBox="1"/>
      </xdr:nvSpPr>
      <xdr:spPr>
        <a:xfrm>
          <a:off x="13436111" y="968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98318</xdr:rowOff>
    </xdr:from>
    <xdr:to>
      <xdr:col>67</xdr:col>
      <xdr:colOff>101600</xdr:colOff>
      <xdr:row>56</xdr:row>
      <xdr:rowOff>28468</xdr:rowOff>
    </xdr:to>
    <xdr:sp macro="" textlink="">
      <xdr:nvSpPr>
        <xdr:cNvPr id="607" name="楕円 606"/>
        <xdr:cNvSpPr/>
      </xdr:nvSpPr>
      <xdr:spPr>
        <a:xfrm>
          <a:off x="12763500" y="952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19595</xdr:rowOff>
    </xdr:from>
    <xdr:ext cx="534377" cy="259045"/>
    <xdr:sp macro="" textlink="">
      <xdr:nvSpPr>
        <xdr:cNvPr id="608" name="テキスト ボックス 607"/>
        <xdr:cNvSpPr txBox="1"/>
      </xdr:nvSpPr>
      <xdr:spPr>
        <a:xfrm>
          <a:off x="12547111" y="962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2" name="直線コネクタ 631"/>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5" name="災害復旧費最大値テキスト"/>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6" name="直線コネクタ 635"/>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109296</xdr:rowOff>
    </xdr:from>
    <xdr:to>
      <xdr:col>85</xdr:col>
      <xdr:colOff>127000</xdr:colOff>
      <xdr:row>78</xdr:row>
      <xdr:rowOff>165303</xdr:rowOff>
    </xdr:to>
    <xdr:cxnSp macro="">
      <xdr:nvCxnSpPr>
        <xdr:cNvPr id="637" name="直線コネクタ 636"/>
        <xdr:cNvCxnSpPr/>
      </xdr:nvCxnSpPr>
      <xdr:spPr>
        <a:xfrm>
          <a:off x="15481300" y="13482396"/>
          <a:ext cx="8382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8" name="災害復旧費平均値テキスト"/>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9" name="フローチャート: 判断 638"/>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21437</xdr:rowOff>
    </xdr:from>
    <xdr:to>
      <xdr:col>81</xdr:col>
      <xdr:colOff>50800</xdr:colOff>
      <xdr:row>78</xdr:row>
      <xdr:rowOff>109296</xdr:rowOff>
    </xdr:to>
    <xdr:cxnSp macro="">
      <xdr:nvCxnSpPr>
        <xdr:cNvPr id="640" name="直線コネクタ 639"/>
        <xdr:cNvCxnSpPr/>
      </xdr:nvCxnSpPr>
      <xdr:spPr>
        <a:xfrm>
          <a:off x="14592300" y="13394537"/>
          <a:ext cx="889000" cy="8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41" name="フローチャート: 判断 640"/>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27551</xdr:rowOff>
    </xdr:from>
    <xdr:ext cx="378565" cy="259045"/>
    <xdr:sp macro="" textlink="">
      <xdr:nvSpPr>
        <xdr:cNvPr id="642" name="テキスト ボックス 641"/>
        <xdr:cNvSpPr txBox="1"/>
      </xdr:nvSpPr>
      <xdr:spPr>
        <a:xfrm>
          <a:off x="15292017" y="13572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166066</xdr:rowOff>
    </xdr:from>
    <xdr:to>
      <xdr:col>76</xdr:col>
      <xdr:colOff>114300</xdr:colOff>
      <xdr:row>78</xdr:row>
      <xdr:rowOff>21437</xdr:rowOff>
    </xdr:to>
    <xdr:cxnSp macro="">
      <xdr:nvCxnSpPr>
        <xdr:cNvPr id="643" name="直線コネクタ 642"/>
        <xdr:cNvCxnSpPr/>
      </xdr:nvCxnSpPr>
      <xdr:spPr>
        <a:xfrm>
          <a:off x="13703300" y="13367716"/>
          <a:ext cx="889000" cy="2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4" name="フローチャート: 判断 643"/>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155261</xdr:rowOff>
    </xdr:from>
    <xdr:ext cx="469744" cy="259045"/>
    <xdr:sp macro="" textlink="">
      <xdr:nvSpPr>
        <xdr:cNvPr id="645" name="テキスト ボックス 644"/>
        <xdr:cNvSpPr txBox="1"/>
      </xdr:nvSpPr>
      <xdr:spPr>
        <a:xfrm>
          <a:off x="14357428" y="1352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166066</xdr:rowOff>
    </xdr:from>
    <xdr:to>
      <xdr:col>71</xdr:col>
      <xdr:colOff>177800</xdr:colOff>
      <xdr:row>79</xdr:row>
      <xdr:rowOff>8713</xdr:rowOff>
    </xdr:to>
    <xdr:cxnSp macro="">
      <xdr:nvCxnSpPr>
        <xdr:cNvPr id="646" name="直線コネクタ 645"/>
        <xdr:cNvCxnSpPr/>
      </xdr:nvCxnSpPr>
      <xdr:spPr>
        <a:xfrm flipV="1">
          <a:off x="12814300" y="13367716"/>
          <a:ext cx="889000" cy="1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7" name="フローチャート: 判断 646"/>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8" name="テキスト ボックス 647"/>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9" name="フローチャート: 判断 648"/>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50" name="テキスト ボックス 649"/>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114503</xdr:rowOff>
    </xdr:from>
    <xdr:to>
      <xdr:col>85</xdr:col>
      <xdr:colOff>177800</xdr:colOff>
      <xdr:row>79</xdr:row>
      <xdr:rowOff>44653</xdr:rowOff>
    </xdr:to>
    <xdr:sp macro="" textlink="">
      <xdr:nvSpPr>
        <xdr:cNvPr id="656" name="楕円 655"/>
        <xdr:cNvSpPr/>
      </xdr:nvSpPr>
      <xdr:spPr>
        <a:xfrm>
          <a:off x="16268700" y="134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59250</xdr:rowOff>
    </xdr:from>
    <xdr:ext cx="378565" cy="259045"/>
    <xdr:sp macro="" textlink="">
      <xdr:nvSpPr>
        <xdr:cNvPr id="657" name="災害復旧費該当値テキスト"/>
        <xdr:cNvSpPr txBox="1"/>
      </xdr:nvSpPr>
      <xdr:spPr>
        <a:xfrm>
          <a:off x="16370300" y="13432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58496</xdr:rowOff>
    </xdr:from>
    <xdr:to>
      <xdr:col>81</xdr:col>
      <xdr:colOff>101600</xdr:colOff>
      <xdr:row>78</xdr:row>
      <xdr:rowOff>160096</xdr:rowOff>
    </xdr:to>
    <xdr:sp macro="" textlink="">
      <xdr:nvSpPr>
        <xdr:cNvPr id="658" name="楕円 657"/>
        <xdr:cNvSpPr/>
      </xdr:nvSpPr>
      <xdr:spPr>
        <a:xfrm>
          <a:off x="15430500" y="134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5173</xdr:rowOff>
    </xdr:from>
    <xdr:ext cx="469744" cy="259045"/>
    <xdr:sp macro="" textlink="">
      <xdr:nvSpPr>
        <xdr:cNvPr id="659" name="テキスト ボックス 658"/>
        <xdr:cNvSpPr txBox="1"/>
      </xdr:nvSpPr>
      <xdr:spPr>
        <a:xfrm>
          <a:off x="15246428" y="1320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142087</xdr:rowOff>
    </xdr:from>
    <xdr:to>
      <xdr:col>76</xdr:col>
      <xdr:colOff>165100</xdr:colOff>
      <xdr:row>78</xdr:row>
      <xdr:rowOff>72237</xdr:rowOff>
    </xdr:to>
    <xdr:sp macro="" textlink="">
      <xdr:nvSpPr>
        <xdr:cNvPr id="660" name="楕円 659"/>
        <xdr:cNvSpPr/>
      </xdr:nvSpPr>
      <xdr:spPr>
        <a:xfrm>
          <a:off x="14541500" y="1334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88764</xdr:rowOff>
    </xdr:from>
    <xdr:ext cx="469744" cy="259045"/>
    <xdr:sp macro="" textlink="">
      <xdr:nvSpPr>
        <xdr:cNvPr id="661" name="テキスト ボックス 660"/>
        <xdr:cNvSpPr txBox="1"/>
      </xdr:nvSpPr>
      <xdr:spPr>
        <a:xfrm>
          <a:off x="14357428" y="1311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115266</xdr:rowOff>
    </xdr:from>
    <xdr:to>
      <xdr:col>72</xdr:col>
      <xdr:colOff>38100</xdr:colOff>
      <xdr:row>78</xdr:row>
      <xdr:rowOff>45416</xdr:rowOff>
    </xdr:to>
    <xdr:sp macro="" textlink="">
      <xdr:nvSpPr>
        <xdr:cNvPr id="662" name="楕円 661"/>
        <xdr:cNvSpPr/>
      </xdr:nvSpPr>
      <xdr:spPr>
        <a:xfrm>
          <a:off x="13652500" y="133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36543</xdr:rowOff>
    </xdr:from>
    <xdr:ext cx="469744" cy="259045"/>
    <xdr:sp macro="" textlink="">
      <xdr:nvSpPr>
        <xdr:cNvPr id="663" name="テキスト ボックス 662"/>
        <xdr:cNvSpPr txBox="1"/>
      </xdr:nvSpPr>
      <xdr:spPr>
        <a:xfrm>
          <a:off x="13468428" y="1340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129363</xdr:rowOff>
    </xdr:from>
    <xdr:to>
      <xdr:col>67</xdr:col>
      <xdr:colOff>101600</xdr:colOff>
      <xdr:row>79</xdr:row>
      <xdr:rowOff>59513</xdr:rowOff>
    </xdr:to>
    <xdr:sp macro="" textlink="">
      <xdr:nvSpPr>
        <xdr:cNvPr id="664" name="楕円 663"/>
        <xdr:cNvSpPr/>
      </xdr:nvSpPr>
      <xdr:spPr>
        <a:xfrm>
          <a:off x="12763500" y="135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50640</xdr:rowOff>
    </xdr:from>
    <xdr:ext cx="378565" cy="259045"/>
    <xdr:sp macro="" textlink="">
      <xdr:nvSpPr>
        <xdr:cNvPr id="665" name="テキスト ボックス 664"/>
        <xdr:cNvSpPr txBox="1"/>
      </xdr:nvSpPr>
      <xdr:spPr>
        <a:xfrm>
          <a:off x="12625017" y="13595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7" name="直線コネクタ 676"/>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8" name="テキスト ボックス 677"/>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1" name="直線コネクタ 680"/>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2" name="テキスト ボックス 681"/>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5" name="直線コネクタ 684"/>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6" name="テキスト ボックス 685"/>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7" name="直線コネクタ 68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8" name="テキスト ボックス 687"/>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9" name="直線コネクタ 688"/>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0" name="テキスト ボックス 689"/>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4" name="直線コネクタ 693"/>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5" name="公債費最小値テキスト"/>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6" name="直線コネクタ 695"/>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7" name="公債費最大値テキスト"/>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8" name="直線コネクタ 697"/>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142129</xdr:rowOff>
    </xdr:from>
    <xdr:to>
      <xdr:col>85</xdr:col>
      <xdr:colOff>127000</xdr:colOff>
      <xdr:row>91</xdr:row>
      <xdr:rowOff>28029</xdr:rowOff>
    </xdr:to>
    <xdr:cxnSp macro="">
      <xdr:nvCxnSpPr>
        <xdr:cNvPr id="699" name="直線コネクタ 698"/>
        <xdr:cNvCxnSpPr/>
      </xdr:nvCxnSpPr>
      <xdr:spPr>
        <a:xfrm flipV="1">
          <a:off x="15481300" y="15572629"/>
          <a:ext cx="838200" cy="5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700" name="公債費平均値テキスト"/>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701" name="フローチャート: 判断 700"/>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28029</xdr:rowOff>
    </xdr:from>
    <xdr:to>
      <xdr:col>81</xdr:col>
      <xdr:colOff>50800</xdr:colOff>
      <xdr:row>91</xdr:row>
      <xdr:rowOff>129356</xdr:rowOff>
    </xdr:to>
    <xdr:cxnSp macro="">
      <xdr:nvCxnSpPr>
        <xdr:cNvPr id="702" name="直線コネクタ 701"/>
        <xdr:cNvCxnSpPr/>
      </xdr:nvCxnSpPr>
      <xdr:spPr>
        <a:xfrm flipV="1">
          <a:off x="14592300" y="15629979"/>
          <a:ext cx="889000" cy="10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3" name="フローチャート: 判断 702"/>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4" name="テキスト ボックス 703"/>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129356</xdr:rowOff>
    </xdr:from>
    <xdr:to>
      <xdr:col>76</xdr:col>
      <xdr:colOff>114300</xdr:colOff>
      <xdr:row>92</xdr:row>
      <xdr:rowOff>59261</xdr:rowOff>
    </xdr:to>
    <xdr:cxnSp macro="">
      <xdr:nvCxnSpPr>
        <xdr:cNvPr id="705" name="直線コネクタ 704"/>
        <xdr:cNvCxnSpPr/>
      </xdr:nvCxnSpPr>
      <xdr:spPr>
        <a:xfrm flipV="1">
          <a:off x="13703300" y="15731306"/>
          <a:ext cx="889000" cy="10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6" name="フローチャート: 判断 705"/>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7" name="テキスト ボックス 706"/>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59261</xdr:rowOff>
    </xdr:from>
    <xdr:to>
      <xdr:col>71</xdr:col>
      <xdr:colOff>177800</xdr:colOff>
      <xdr:row>92</xdr:row>
      <xdr:rowOff>133471</xdr:rowOff>
    </xdr:to>
    <xdr:cxnSp macro="">
      <xdr:nvCxnSpPr>
        <xdr:cNvPr id="708" name="直線コネクタ 707"/>
        <xdr:cNvCxnSpPr/>
      </xdr:nvCxnSpPr>
      <xdr:spPr>
        <a:xfrm flipV="1">
          <a:off x="12814300" y="15832661"/>
          <a:ext cx="889000" cy="7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9" name="フローチャート: 判断 708"/>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10" name="テキスト ボックス 709"/>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11" name="フローチャート: 判断 710"/>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12" name="テキスト ボックス 711"/>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91329</xdr:rowOff>
    </xdr:from>
    <xdr:to>
      <xdr:col>85</xdr:col>
      <xdr:colOff>177800</xdr:colOff>
      <xdr:row>91</xdr:row>
      <xdr:rowOff>21479</xdr:rowOff>
    </xdr:to>
    <xdr:sp macro="" textlink="">
      <xdr:nvSpPr>
        <xdr:cNvPr id="718" name="楕円 717"/>
        <xdr:cNvSpPr/>
      </xdr:nvSpPr>
      <xdr:spPr>
        <a:xfrm>
          <a:off x="16268700" y="1552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44356</xdr:rowOff>
    </xdr:from>
    <xdr:ext cx="534377" cy="259045"/>
    <xdr:sp macro="" textlink="">
      <xdr:nvSpPr>
        <xdr:cNvPr id="719" name="公債費該当値テキスト"/>
        <xdr:cNvSpPr txBox="1"/>
      </xdr:nvSpPr>
      <xdr:spPr>
        <a:xfrm>
          <a:off x="16370300" y="1547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148679</xdr:rowOff>
    </xdr:from>
    <xdr:to>
      <xdr:col>81</xdr:col>
      <xdr:colOff>101600</xdr:colOff>
      <xdr:row>91</xdr:row>
      <xdr:rowOff>78829</xdr:rowOff>
    </xdr:to>
    <xdr:sp macro="" textlink="">
      <xdr:nvSpPr>
        <xdr:cNvPr id="720" name="楕円 719"/>
        <xdr:cNvSpPr/>
      </xdr:nvSpPr>
      <xdr:spPr>
        <a:xfrm>
          <a:off x="15430500" y="1557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95356</xdr:rowOff>
    </xdr:from>
    <xdr:ext cx="534377" cy="259045"/>
    <xdr:sp macro="" textlink="">
      <xdr:nvSpPr>
        <xdr:cNvPr id="721" name="テキスト ボックス 720"/>
        <xdr:cNvSpPr txBox="1"/>
      </xdr:nvSpPr>
      <xdr:spPr>
        <a:xfrm>
          <a:off x="15214111" y="1535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78556</xdr:rowOff>
    </xdr:from>
    <xdr:to>
      <xdr:col>76</xdr:col>
      <xdr:colOff>165100</xdr:colOff>
      <xdr:row>92</xdr:row>
      <xdr:rowOff>8706</xdr:rowOff>
    </xdr:to>
    <xdr:sp macro="" textlink="">
      <xdr:nvSpPr>
        <xdr:cNvPr id="722" name="楕円 721"/>
        <xdr:cNvSpPr/>
      </xdr:nvSpPr>
      <xdr:spPr>
        <a:xfrm>
          <a:off x="14541500" y="156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25233</xdr:rowOff>
    </xdr:from>
    <xdr:ext cx="534377" cy="259045"/>
    <xdr:sp macro="" textlink="">
      <xdr:nvSpPr>
        <xdr:cNvPr id="723" name="テキスト ボックス 722"/>
        <xdr:cNvSpPr txBox="1"/>
      </xdr:nvSpPr>
      <xdr:spPr>
        <a:xfrm>
          <a:off x="14325111" y="1545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8461</xdr:rowOff>
    </xdr:from>
    <xdr:to>
      <xdr:col>72</xdr:col>
      <xdr:colOff>38100</xdr:colOff>
      <xdr:row>92</xdr:row>
      <xdr:rowOff>110061</xdr:rowOff>
    </xdr:to>
    <xdr:sp macro="" textlink="">
      <xdr:nvSpPr>
        <xdr:cNvPr id="724" name="楕円 723"/>
        <xdr:cNvSpPr/>
      </xdr:nvSpPr>
      <xdr:spPr>
        <a:xfrm>
          <a:off x="13652500" y="1578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126588</xdr:rowOff>
    </xdr:from>
    <xdr:ext cx="534377" cy="259045"/>
    <xdr:sp macro="" textlink="">
      <xdr:nvSpPr>
        <xdr:cNvPr id="725" name="テキスト ボックス 724"/>
        <xdr:cNvSpPr txBox="1"/>
      </xdr:nvSpPr>
      <xdr:spPr>
        <a:xfrm>
          <a:off x="13436111" y="155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82671</xdr:rowOff>
    </xdr:from>
    <xdr:to>
      <xdr:col>67</xdr:col>
      <xdr:colOff>101600</xdr:colOff>
      <xdr:row>93</xdr:row>
      <xdr:rowOff>12821</xdr:rowOff>
    </xdr:to>
    <xdr:sp macro="" textlink="">
      <xdr:nvSpPr>
        <xdr:cNvPr id="726" name="楕円 725"/>
        <xdr:cNvSpPr/>
      </xdr:nvSpPr>
      <xdr:spPr>
        <a:xfrm>
          <a:off x="12763500" y="158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29348</xdr:rowOff>
    </xdr:from>
    <xdr:ext cx="534377" cy="259045"/>
    <xdr:sp macro="" textlink="">
      <xdr:nvSpPr>
        <xdr:cNvPr id="727" name="テキスト ボックス 726"/>
        <xdr:cNvSpPr txBox="1"/>
      </xdr:nvSpPr>
      <xdr:spPr>
        <a:xfrm>
          <a:off x="12547111" y="156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51" name="直線コネクタ 750"/>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4" name="諸支出金最大値テキスト"/>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5" name="直線コネクタ 754"/>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145415</xdr:rowOff>
    </xdr:from>
    <xdr:to>
      <xdr:col>116</xdr:col>
      <xdr:colOff>63500</xdr:colOff>
      <xdr:row>31</xdr:row>
      <xdr:rowOff>156464</xdr:rowOff>
    </xdr:to>
    <xdr:cxnSp macro="">
      <xdr:nvCxnSpPr>
        <xdr:cNvPr id="756" name="直線コネクタ 755"/>
        <xdr:cNvCxnSpPr/>
      </xdr:nvCxnSpPr>
      <xdr:spPr>
        <a:xfrm flipV="1">
          <a:off x="21323300" y="5460365"/>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46753</xdr:rowOff>
    </xdr:from>
    <xdr:ext cx="378565" cy="259045"/>
    <xdr:sp macro="" textlink="">
      <xdr:nvSpPr>
        <xdr:cNvPr id="757" name="諸支出金平均値テキスト"/>
        <xdr:cNvSpPr txBox="1"/>
      </xdr:nvSpPr>
      <xdr:spPr>
        <a:xfrm>
          <a:off x="22212300" y="6561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8" name="フローチャート: 判断 757"/>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156464</xdr:rowOff>
    </xdr:from>
    <xdr:to>
      <xdr:col>111</xdr:col>
      <xdr:colOff>177800</xdr:colOff>
      <xdr:row>36</xdr:row>
      <xdr:rowOff>50546</xdr:rowOff>
    </xdr:to>
    <xdr:cxnSp macro="">
      <xdr:nvCxnSpPr>
        <xdr:cNvPr id="759" name="直線コネクタ 758"/>
        <xdr:cNvCxnSpPr/>
      </xdr:nvCxnSpPr>
      <xdr:spPr>
        <a:xfrm flipV="1">
          <a:off x="20434300" y="5471414"/>
          <a:ext cx="889000" cy="75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60" name="フローチャート: 判断 759"/>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43324</xdr:rowOff>
    </xdr:from>
    <xdr:ext cx="469744" cy="259045"/>
    <xdr:sp macro="" textlink="">
      <xdr:nvSpPr>
        <xdr:cNvPr id="761" name="テキスト ボックス 760"/>
        <xdr:cNvSpPr txBox="1"/>
      </xdr:nvSpPr>
      <xdr:spPr>
        <a:xfrm>
          <a:off x="21088428" y="63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34163</xdr:rowOff>
    </xdr:from>
    <xdr:to>
      <xdr:col>107</xdr:col>
      <xdr:colOff>50800</xdr:colOff>
      <xdr:row>36</xdr:row>
      <xdr:rowOff>50546</xdr:rowOff>
    </xdr:to>
    <xdr:cxnSp macro="">
      <xdr:nvCxnSpPr>
        <xdr:cNvPr id="762" name="直線コネクタ 761"/>
        <xdr:cNvCxnSpPr/>
      </xdr:nvCxnSpPr>
      <xdr:spPr>
        <a:xfrm>
          <a:off x="19545300" y="5863463"/>
          <a:ext cx="889000" cy="3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3" name="フローチャート: 判断 762"/>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147718</xdr:rowOff>
    </xdr:from>
    <xdr:ext cx="378565" cy="259045"/>
    <xdr:sp macro="" textlink="">
      <xdr:nvSpPr>
        <xdr:cNvPr id="764" name="テキスト ボックス 763"/>
        <xdr:cNvSpPr txBox="1"/>
      </xdr:nvSpPr>
      <xdr:spPr>
        <a:xfrm>
          <a:off x="20245017" y="666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34163</xdr:rowOff>
    </xdr:from>
    <xdr:to>
      <xdr:col>102</xdr:col>
      <xdr:colOff>114300</xdr:colOff>
      <xdr:row>37</xdr:row>
      <xdr:rowOff>11684</xdr:rowOff>
    </xdr:to>
    <xdr:cxnSp macro="">
      <xdr:nvCxnSpPr>
        <xdr:cNvPr id="765" name="直線コネクタ 764"/>
        <xdr:cNvCxnSpPr/>
      </xdr:nvCxnSpPr>
      <xdr:spPr>
        <a:xfrm flipV="1">
          <a:off x="18656300" y="5863463"/>
          <a:ext cx="889000" cy="49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6" name="フローチャート: 判断 765"/>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150385</xdr:rowOff>
    </xdr:from>
    <xdr:ext cx="378565" cy="259045"/>
    <xdr:sp macro="" textlink="">
      <xdr:nvSpPr>
        <xdr:cNvPr id="767" name="テキスト ボックス 766"/>
        <xdr:cNvSpPr txBox="1"/>
      </xdr:nvSpPr>
      <xdr:spPr>
        <a:xfrm>
          <a:off x="19356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8" name="フローチャート: 判断 767"/>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2938</xdr:rowOff>
    </xdr:from>
    <xdr:ext cx="378565" cy="259045"/>
    <xdr:sp macro="" textlink="">
      <xdr:nvSpPr>
        <xdr:cNvPr id="769" name="テキスト ボックス 768"/>
        <xdr:cNvSpPr txBox="1"/>
      </xdr:nvSpPr>
      <xdr:spPr>
        <a:xfrm>
          <a:off x="18467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94615</xdr:rowOff>
    </xdr:from>
    <xdr:to>
      <xdr:col>116</xdr:col>
      <xdr:colOff>114300</xdr:colOff>
      <xdr:row>32</xdr:row>
      <xdr:rowOff>24765</xdr:rowOff>
    </xdr:to>
    <xdr:sp macro="" textlink="">
      <xdr:nvSpPr>
        <xdr:cNvPr id="775" name="楕円 774"/>
        <xdr:cNvSpPr/>
      </xdr:nvSpPr>
      <xdr:spPr>
        <a:xfrm>
          <a:off x="22110700" y="54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34307</xdr:rowOff>
    </xdr:from>
    <xdr:ext cx="469744" cy="259045"/>
    <xdr:sp macro="" textlink="">
      <xdr:nvSpPr>
        <xdr:cNvPr id="776" name="諸支出金該当値テキスト"/>
        <xdr:cNvSpPr txBox="1"/>
      </xdr:nvSpPr>
      <xdr:spPr>
        <a:xfrm>
          <a:off x="22212300" y="534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105664</xdr:rowOff>
    </xdr:from>
    <xdr:to>
      <xdr:col>112</xdr:col>
      <xdr:colOff>38100</xdr:colOff>
      <xdr:row>32</xdr:row>
      <xdr:rowOff>35814</xdr:rowOff>
    </xdr:to>
    <xdr:sp macro="" textlink="">
      <xdr:nvSpPr>
        <xdr:cNvPr id="777" name="楕円 776"/>
        <xdr:cNvSpPr/>
      </xdr:nvSpPr>
      <xdr:spPr>
        <a:xfrm>
          <a:off x="21272500" y="542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52341</xdr:rowOff>
    </xdr:from>
    <xdr:ext cx="469744" cy="259045"/>
    <xdr:sp macro="" textlink="">
      <xdr:nvSpPr>
        <xdr:cNvPr id="778" name="テキスト ボックス 777"/>
        <xdr:cNvSpPr txBox="1"/>
      </xdr:nvSpPr>
      <xdr:spPr>
        <a:xfrm>
          <a:off x="21088428" y="519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171196</xdr:rowOff>
    </xdr:from>
    <xdr:to>
      <xdr:col>107</xdr:col>
      <xdr:colOff>101600</xdr:colOff>
      <xdr:row>36</xdr:row>
      <xdr:rowOff>101346</xdr:rowOff>
    </xdr:to>
    <xdr:sp macro="" textlink="">
      <xdr:nvSpPr>
        <xdr:cNvPr id="779" name="楕円 778"/>
        <xdr:cNvSpPr/>
      </xdr:nvSpPr>
      <xdr:spPr>
        <a:xfrm>
          <a:off x="20383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117873</xdr:rowOff>
    </xdr:from>
    <xdr:ext cx="469744" cy="259045"/>
    <xdr:sp macro="" textlink="">
      <xdr:nvSpPr>
        <xdr:cNvPr id="780" name="テキスト ボックス 779"/>
        <xdr:cNvSpPr txBox="1"/>
      </xdr:nvSpPr>
      <xdr:spPr>
        <a:xfrm>
          <a:off x="20199428" y="594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154813</xdr:rowOff>
    </xdr:from>
    <xdr:to>
      <xdr:col>102</xdr:col>
      <xdr:colOff>165100</xdr:colOff>
      <xdr:row>34</xdr:row>
      <xdr:rowOff>84963</xdr:rowOff>
    </xdr:to>
    <xdr:sp macro="" textlink="">
      <xdr:nvSpPr>
        <xdr:cNvPr id="781" name="楕円 780"/>
        <xdr:cNvSpPr/>
      </xdr:nvSpPr>
      <xdr:spPr>
        <a:xfrm>
          <a:off x="19494500" y="581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101490</xdr:rowOff>
    </xdr:from>
    <xdr:ext cx="469744" cy="259045"/>
    <xdr:sp macro="" textlink="">
      <xdr:nvSpPr>
        <xdr:cNvPr id="782" name="テキスト ボックス 781"/>
        <xdr:cNvSpPr txBox="1"/>
      </xdr:nvSpPr>
      <xdr:spPr>
        <a:xfrm>
          <a:off x="19310428" y="558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132334</xdr:rowOff>
    </xdr:from>
    <xdr:to>
      <xdr:col>98</xdr:col>
      <xdr:colOff>38100</xdr:colOff>
      <xdr:row>37</xdr:row>
      <xdr:rowOff>62484</xdr:rowOff>
    </xdr:to>
    <xdr:sp macro="" textlink="">
      <xdr:nvSpPr>
        <xdr:cNvPr id="783" name="楕円 782"/>
        <xdr:cNvSpPr/>
      </xdr:nvSpPr>
      <xdr:spPr>
        <a:xfrm>
          <a:off x="18605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79011</xdr:rowOff>
    </xdr:from>
    <xdr:ext cx="378565" cy="259045"/>
    <xdr:sp macro="" textlink="">
      <xdr:nvSpPr>
        <xdr:cNvPr id="784" name="テキスト ボックス 783"/>
        <xdr:cNvSpPr txBox="1"/>
      </xdr:nvSpPr>
      <xdr:spPr>
        <a:xfrm>
          <a:off x="18467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53,031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高い状況となっている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21,556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。これは、新市庁舎建設事業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の完了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に係る投資的経費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249,677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円となっており、類似団体平均に比べ高い状況となっている。これは、生活保護にかかる被保護率が高く、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生活保護費にかかる扶助費が高いことが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82,708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番目に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い状況と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なっている。これは、原爆被爆関連経費等により類似都市と比較して高い水準で推移している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こと及び新東工場建設事業に係る投資的経費が増となった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63,915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公共施設等適正管理推進事業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債に係る元金償還が増となったこと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2,007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円の増となっており、類似都市と比較して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最も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くなって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費が増となったものの、歳入において、地方税及び地方交付税が増となった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、歳入が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、実質収支・実質単年度収支ともに黒字となっている。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参考：直近の一般会計実質収支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6,118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・下水道事業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下水道使用料の減により、事業の規模が減少したものの、現金・預金の増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資金剰余額が増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標準財政規模比が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・介護保険事業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保険料収納額等の歳入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が増となっているものの、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保険給付費の増などにより歳出が増加したこと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により、資金剰余額が前年度より減（▲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億円）となり、標準財政規模比が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歳出において保険給付費などが減となったものの、保険給付費等交付金や保険料収納額等の歳入の減が歳出の減少を上回ったことにより、資金剰余額が前年度より減（▲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億円）となり、標準財政規模比が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会計の主要因について記載したが、全会計において赤字にはなっていない。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か年平均で算出した令和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年度の実質公債費比率は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ポイント悪化している。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これは、分子の主な構成要素である地方債の元利償還金充当一般財源が学校教育施設等整備事業債などに係る償還金の増により増加したことなどによるものである。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長崎市では満期一括償還地方債を導入していないことから、満期一括償還地方債の財源として減債基金に積み立てていない。</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元金償還額が新規借入額を上回ったことなどに伴い地方道路等整備事業債等の地方債現在高が減となったこと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、また、都市計画税充当見込み額が増となったこと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などから、将来負担比率は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ポイント好転したもの。</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主な増減要素</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・地方債残高</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95.9</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臨時財政対策債　▲</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44.4</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旧合併特例事業債　▲</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25.9</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地方道路等整備事業債　▲</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15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一般廃棄物処理事業債　＋</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下水道事業</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生活排水事業　▲</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・充当可能特定歳入（</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都市計画税充当見込額の増　</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70.8</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公債費　　▲</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54.1</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下水道費　▲</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清掃費</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1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長崎県長崎市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財政調整基金の積立額の増（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億円）はあったものの、市債の償還のための減債基金の減（▲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新市庁舎建設事業に係る経費に充当するため市庁舎建設整備基金の減（▲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特定目的の基金については、収支不足の圧縮及び重点施策に積極的に取り組むための財源として、より一層の活用を図る。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長期にわたり活用されていない基金については、運用方針の見直しを行うこととし、積極的な活用を図る。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また、積み立てた基金の運用については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債権の償還時期の平準化や購入限度額を設けるなど、効果的な運用に努める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・市庁舎建設整備基金・・・市庁舎の建設整備に要する経費の財源に充当する。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・地域振興基金・・・地域住民の連帯の強化又は地域振興等の事業に要する経費の財源に充当する。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・端島（軍艦島）整備基金・・・端島炭鉱の保存及び活用のための整備事業に要する経費の財源に充当する。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・いきいき長寿社会基金・・・高齢者の保健及び福祉を増進するための経費の財源に充当する。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・長崎伝習所基金・・・長崎伝習所その他の人材育成のための活動に要する経費の財源に充当する。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・市庁舎建設整備基金・・・新市庁舎建設事業費の財源として充当したことなどによる減（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・地域振興基金・・・地域コミュニティ推進交付金などの財源として充当したことなどによる減（▲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・端島（軍艦島）整備基金・・・ふるさと納税寄付（使途指定分）などを基金に積み立てたことによる増（＋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・いきいき長寿社会基金・・・高齢者交通費助成費の財源として充当したことなどによる減（▲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・長崎伝習所基金・・・長崎伝習所費などの財源として充当したことなどによる減（▲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・市庁舎建設整備基金・・・市庁舎建設に係る経費に充当する。また、市庁舎建設に係る公債費償還に充当する。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・地域振興基金・・・地域振興を図るため、地域コミュニティ連絡協議会に対する補助金や地域活性化事業等に充当する。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・その他基金についても、運用方針を見直すなど積極的な基金の活用を行う</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新東工場建設事業等の大型事業の実施などに伴い基金の取崩しを行ったものの、決算剰余金の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の積立額の増及び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の過大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交付分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中期財政見通しでは、令和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国勢</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調査による人口の減の影響による普通交付税の減に加え、新東工場建設事業や学校給食センターの供用開始など、投資的経費が高い水準で推移する見込みであること、投資的経費に連動して公債費も高止まりする見込みであることにより、期間を通じて収支不足が見込まれることから、戦略的な収支改善を図り、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減債基金を合わせて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％を目途に基金の確保に努める。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普通交付税追加交付分（臨時財政対策債償還分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）や土地売払収入分などを積み立てたものの、長崎駅周辺土地区画整理事業の元金償還などのための繰入額が積立額を上回ったことに伴い、基金残高が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27.2</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億円の減となったもの。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中期財政見通しでは、令和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国勢</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調査による人口の減の影響による普通交付税の減に加え、新東工場建設事業や学校給食センターの供用開始など、投資的経費が高い水準で推移する見込みであること、投資的経費に連動して公債費も高止まりする見込みであることにより、期間を通じて収支不足が見込まれることから、戦略的な収支改善を図り、財政調整基金と減債基金を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％を目途に基金の確保に努める。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CT9" sqref="CT9:DA9"/>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239245421</v>
      </c>
      <c r="BO4" s="371"/>
      <c r="BP4" s="371"/>
      <c r="BQ4" s="371"/>
      <c r="BR4" s="371"/>
      <c r="BS4" s="371"/>
      <c r="BT4" s="371"/>
      <c r="BU4" s="372"/>
      <c r="BV4" s="370">
        <v>240493330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v>
      </c>
      <c r="CU4" s="377"/>
      <c r="CV4" s="377"/>
      <c r="CW4" s="377"/>
      <c r="CX4" s="377"/>
      <c r="CY4" s="377"/>
      <c r="CZ4" s="377"/>
      <c r="DA4" s="378"/>
      <c r="DB4" s="376">
        <v>6.8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231021714</v>
      </c>
      <c r="BO5" s="408"/>
      <c r="BP5" s="408"/>
      <c r="BQ5" s="408"/>
      <c r="BR5" s="408"/>
      <c r="BS5" s="408"/>
      <c r="BT5" s="408"/>
      <c r="BU5" s="409"/>
      <c r="BV5" s="407">
        <v>231943383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97.9</v>
      </c>
      <c r="CU5" s="405"/>
      <c r="CV5" s="405"/>
      <c r="CW5" s="405"/>
      <c r="CX5" s="405"/>
      <c r="CY5" s="405"/>
      <c r="CZ5" s="405"/>
      <c r="DA5" s="406"/>
      <c r="DB5" s="404">
        <v>97.2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8223707</v>
      </c>
      <c r="BO6" s="408"/>
      <c r="BP6" s="408"/>
      <c r="BQ6" s="408"/>
      <c r="BR6" s="408"/>
      <c r="BS6" s="408"/>
      <c r="BT6" s="408"/>
      <c r="BU6" s="409"/>
      <c r="BV6" s="407">
        <v>8549947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100</v>
      </c>
      <c r="CU6" s="445"/>
      <c r="CV6" s="445"/>
      <c r="CW6" s="445"/>
      <c r="CX6" s="445"/>
      <c r="CY6" s="445"/>
      <c r="CZ6" s="445"/>
      <c r="DA6" s="446"/>
      <c r="DB6" s="444">
        <v>100.5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3184557</v>
      </c>
      <c r="BO7" s="408"/>
      <c r="BP7" s="408"/>
      <c r="BQ7" s="408"/>
      <c r="BR7" s="408"/>
      <c r="BS7" s="408"/>
      <c r="BT7" s="408"/>
      <c r="BU7" s="409"/>
      <c r="BV7" s="407">
        <v>1690914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100530137</v>
      </c>
      <c r="CU7" s="408"/>
      <c r="CV7" s="408"/>
      <c r="CW7" s="408"/>
      <c r="CX7" s="408"/>
      <c r="CY7" s="408"/>
      <c r="CZ7" s="408"/>
      <c r="DA7" s="409"/>
      <c r="DB7" s="407">
        <v>100144822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5039150</v>
      </c>
      <c r="BO8" s="408"/>
      <c r="BP8" s="408"/>
      <c r="BQ8" s="408"/>
      <c r="BR8" s="408"/>
      <c r="BS8" s="408"/>
      <c r="BT8" s="408"/>
      <c r="BU8" s="409"/>
      <c r="BV8" s="407">
        <v>6859033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0.56999999999999995</v>
      </c>
      <c r="CU8" s="448"/>
      <c r="CV8" s="448"/>
      <c r="CW8" s="448"/>
      <c r="CX8" s="448"/>
      <c r="CY8" s="448"/>
      <c r="CZ8" s="448"/>
      <c r="DA8" s="449"/>
      <c r="DB8" s="447">
        <v>0.57999999999999996</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409118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-1819883</v>
      </c>
      <c r="BO9" s="408"/>
      <c r="BP9" s="408"/>
      <c r="BQ9" s="408"/>
      <c r="BR9" s="408"/>
      <c r="BS9" s="408"/>
      <c r="BT9" s="408"/>
      <c r="BU9" s="409"/>
      <c r="BV9" s="407">
        <v>3954058</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16.899999999999999</v>
      </c>
      <c r="CU9" s="405"/>
      <c r="CV9" s="405"/>
      <c r="CW9" s="405"/>
      <c r="CX9" s="405"/>
      <c r="CY9" s="405"/>
      <c r="CZ9" s="405"/>
      <c r="DA9" s="406"/>
      <c r="DB9" s="404">
        <v>18.399999999999999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429508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4323599</v>
      </c>
      <c r="BO10" s="408"/>
      <c r="BP10" s="408"/>
      <c r="BQ10" s="408"/>
      <c r="BR10" s="408"/>
      <c r="BS10" s="408"/>
      <c r="BT10" s="408"/>
      <c r="BU10" s="409"/>
      <c r="BV10" s="407">
        <v>2143026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395843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2305073</v>
      </c>
      <c r="BO12" s="408"/>
      <c r="BP12" s="408"/>
      <c r="BQ12" s="408"/>
      <c r="BR12" s="408"/>
      <c r="BS12" s="408"/>
      <c r="BT12" s="408"/>
      <c r="BU12" s="409"/>
      <c r="BV12" s="407">
        <v>3456054</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391500</v>
      </c>
      <c r="S13" s="492"/>
      <c r="T13" s="492"/>
      <c r="U13" s="492"/>
      <c r="V13" s="493"/>
      <c r="W13" s="423" t="s">
        <v>131</v>
      </c>
      <c r="X13" s="424"/>
      <c r="Y13" s="424"/>
      <c r="Z13" s="424"/>
      <c r="AA13" s="424"/>
      <c r="AB13" s="414"/>
      <c r="AC13" s="458">
        <v>3011</v>
      </c>
      <c r="AD13" s="459"/>
      <c r="AE13" s="459"/>
      <c r="AF13" s="459"/>
      <c r="AG13" s="501"/>
      <c r="AH13" s="458">
        <v>3658</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198643</v>
      </c>
      <c r="BO13" s="408"/>
      <c r="BP13" s="408"/>
      <c r="BQ13" s="408"/>
      <c r="BR13" s="408"/>
      <c r="BS13" s="408"/>
      <c r="BT13" s="408"/>
      <c r="BU13" s="409"/>
      <c r="BV13" s="407">
        <v>2641030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10.4</v>
      </c>
      <c r="CU13" s="405"/>
      <c r="CV13" s="405"/>
      <c r="CW13" s="405"/>
      <c r="CX13" s="405"/>
      <c r="CY13" s="405"/>
      <c r="CZ13" s="405"/>
      <c r="DA13" s="406"/>
      <c r="DB13" s="404">
        <v>9.6999999999999993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401195</v>
      </c>
      <c r="S14" s="492"/>
      <c r="T14" s="492"/>
      <c r="U14" s="492"/>
      <c r="V14" s="493"/>
      <c r="W14" s="397"/>
      <c r="X14" s="398"/>
      <c r="Y14" s="398"/>
      <c r="Z14" s="398"/>
      <c r="AA14" s="398"/>
      <c r="AB14" s="387"/>
      <c r="AC14" s="494">
        <v>1.7</v>
      </c>
      <c r="AD14" s="495"/>
      <c r="AE14" s="495"/>
      <c r="AF14" s="495"/>
      <c r="AG14" s="496"/>
      <c r="AH14" s="494">
        <v>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96</v>
      </c>
      <c r="CU14" s="506"/>
      <c r="CV14" s="506"/>
      <c r="CW14" s="506"/>
      <c r="CX14" s="506"/>
      <c r="CY14" s="506"/>
      <c r="CZ14" s="506"/>
      <c r="DA14" s="507"/>
      <c r="DB14" s="505">
        <v>103.9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397588</v>
      </c>
      <c r="S15" s="492"/>
      <c r="T15" s="492"/>
      <c r="U15" s="492"/>
      <c r="V15" s="493"/>
      <c r="W15" s="423" t="s">
        <v>137</v>
      </c>
      <c r="X15" s="424"/>
      <c r="Y15" s="424"/>
      <c r="Z15" s="424"/>
      <c r="AA15" s="424"/>
      <c r="AB15" s="414"/>
      <c r="AC15" s="458">
        <v>31003</v>
      </c>
      <c r="AD15" s="459"/>
      <c r="AE15" s="459"/>
      <c r="AF15" s="459"/>
      <c r="AG15" s="501"/>
      <c r="AH15" s="458">
        <v>36181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48673290</v>
      </c>
      <c r="BO15" s="371"/>
      <c r="BP15" s="371"/>
      <c r="BQ15" s="371"/>
      <c r="BR15" s="371"/>
      <c r="BS15" s="371"/>
      <c r="BT15" s="371"/>
      <c r="BU15" s="372"/>
      <c r="BV15" s="370">
        <v>48641264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17.3</v>
      </c>
      <c r="AD16" s="495"/>
      <c r="AE16" s="495"/>
      <c r="AF16" s="495"/>
      <c r="AG16" s="496"/>
      <c r="AH16" s="494">
        <v>19.399999999999999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85418634</v>
      </c>
      <c r="BO16" s="408"/>
      <c r="BP16" s="408"/>
      <c r="BQ16" s="408"/>
      <c r="BR16" s="408"/>
      <c r="BS16" s="408"/>
      <c r="BT16" s="408"/>
      <c r="BU16" s="409"/>
      <c r="BV16" s="407">
        <v>83729976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145240</v>
      </c>
      <c r="AD17" s="459"/>
      <c r="AE17" s="459"/>
      <c r="AF17" s="459"/>
      <c r="AG17" s="501"/>
      <c r="AH17" s="458">
        <v>146548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61610770</v>
      </c>
      <c r="BO17" s="408"/>
      <c r="BP17" s="408"/>
      <c r="BQ17" s="408"/>
      <c r="BR17" s="408"/>
      <c r="BS17" s="408"/>
      <c r="BT17" s="408"/>
      <c r="BU17" s="409"/>
      <c r="BV17" s="407">
        <v>61726355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405.69</v>
      </c>
      <c r="M18" s="531"/>
      <c r="N18" s="531"/>
      <c r="O18" s="531"/>
      <c r="P18" s="531"/>
      <c r="Q18" s="531"/>
      <c r="R18" s="532"/>
      <c r="S18" s="532"/>
      <c r="T18" s="532"/>
      <c r="U18" s="532"/>
      <c r="V18" s="533"/>
      <c r="W18" s="425"/>
      <c r="X18" s="426"/>
      <c r="Y18" s="426"/>
      <c r="Z18" s="426"/>
      <c r="AA18" s="426"/>
      <c r="AB18" s="417"/>
      <c r="AC18" s="534">
        <v>81</v>
      </c>
      <c r="AD18" s="535"/>
      <c r="AE18" s="535"/>
      <c r="AF18" s="535"/>
      <c r="AG18" s="536"/>
      <c r="AH18" s="534">
        <v>78.599999999999994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101674903</v>
      </c>
      <c r="BO18" s="408"/>
      <c r="BP18" s="408"/>
      <c r="BQ18" s="408"/>
      <c r="BR18" s="408"/>
      <c r="BS18" s="408"/>
      <c r="BT18" s="408"/>
      <c r="BU18" s="409"/>
      <c r="BV18" s="407">
        <v>99945138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1008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140596263</v>
      </c>
      <c r="BO19" s="408"/>
      <c r="BP19" s="408"/>
      <c r="BQ19" s="408"/>
      <c r="BR19" s="408"/>
      <c r="BS19" s="408"/>
      <c r="BT19" s="408"/>
      <c r="BU19" s="409"/>
      <c r="BV19" s="407">
        <v>128180130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187423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263749826</v>
      </c>
      <c r="BO22" s="371"/>
      <c r="BP22" s="371"/>
      <c r="BQ22" s="371"/>
      <c r="BR22" s="371"/>
      <c r="BS22" s="371"/>
      <c r="BT22" s="371"/>
      <c r="BU22" s="372"/>
      <c r="BV22" s="370">
        <v>272864142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209302128</v>
      </c>
      <c r="BO23" s="408"/>
      <c r="BP23" s="408"/>
      <c r="BQ23" s="408"/>
      <c r="BR23" s="408"/>
      <c r="BS23" s="408"/>
      <c r="BT23" s="408"/>
      <c r="BU23" s="409"/>
      <c r="BV23" s="407">
        <v>214510826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9780</v>
      </c>
      <c r="R24" s="459"/>
      <c r="S24" s="459"/>
      <c r="T24" s="459"/>
      <c r="U24" s="459"/>
      <c r="V24" s="501"/>
      <c r="W24" s="553"/>
      <c r="X24" s="554"/>
      <c r="Y24" s="555"/>
      <c r="Z24" s="457" t="s">
        <v>162</v>
      </c>
      <c r="AA24" s="437"/>
      <c r="AB24" s="437"/>
      <c r="AC24" s="437"/>
      <c r="AD24" s="437"/>
      <c r="AE24" s="437"/>
      <c r="AF24" s="437"/>
      <c r="AG24" s="438"/>
      <c r="AH24" s="458">
        <v>2770</v>
      </c>
      <c r="AI24" s="459"/>
      <c r="AJ24" s="459"/>
      <c r="AK24" s="459"/>
      <c r="AL24" s="501"/>
      <c r="AM24" s="458">
        <v>8373710</v>
      </c>
      <c r="AN24" s="459"/>
      <c r="AO24" s="459"/>
      <c r="AP24" s="459"/>
      <c r="AQ24" s="459"/>
      <c r="AR24" s="501"/>
      <c r="AS24" s="458">
        <v>3023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191205449</v>
      </c>
      <c r="BO24" s="408"/>
      <c r="BP24" s="408"/>
      <c r="BQ24" s="408"/>
      <c r="BR24" s="408"/>
      <c r="BS24" s="408"/>
      <c r="BT24" s="408"/>
      <c r="BU24" s="409"/>
      <c r="BV24" s="407">
        <v>195880816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8400</v>
      </c>
      <c r="R25" s="459"/>
      <c r="S25" s="459"/>
      <c r="T25" s="459"/>
      <c r="U25" s="459"/>
      <c r="V25" s="501"/>
      <c r="W25" s="553"/>
      <c r="X25" s="554"/>
      <c r="Y25" s="555"/>
      <c r="Z25" s="457" t="s">
        <v>165</v>
      </c>
      <c r="AA25" s="437"/>
      <c r="AB25" s="437"/>
      <c r="AC25" s="437"/>
      <c r="AD25" s="437"/>
      <c r="AE25" s="437"/>
      <c r="AF25" s="437"/>
      <c r="AG25" s="438"/>
      <c r="AH25" s="458">
        <v>467</v>
      </c>
      <c r="AI25" s="459"/>
      <c r="AJ25" s="459"/>
      <c r="AK25" s="459"/>
      <c r="AL25" s="501"/>
      <c r="AM25" s="458">
        <v>1325813</v>
      </c>
      <c r="AN25" s="459"/>
      <c r="AO25" s="459"/>
      <c r="AP25" s="459"/>
      <c r="AQ25" s="459"/>
      <c r="AR25" s="501"/>
      <c r="AS25" s="458">
        <v>2839</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71250954</v>
      </c>
      <c r="BO25" s="371"/>
      <c r="BP25" s="371"/>
      <c r="BQ25" s="371"/>
      <c r="BR25" s="371"/>
      <c r="BS25" s="371"/>
      <c r="BT25" s="371"/>
      <c r="BU25" s="372"/>
      <c r="BV25" s="370">
        <v>55913485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6830</v>
      </c>
      <c r="R26" s="459"/>
      <c r="S26" s="459"/>
      <c r="T26" s="459"/>
      <c r="U26" s="459"/>
      <c r="V26" s="501"/>
      <c r="W26" s="553"/>
      <c r="X26" s="554"/>
      <c r="Y26" s="555"/>
      <c r="Z26" s="457" t="s">
        <v>168</v>
      </c>
      <c r="AA26" s="559"/>
      <c r="AB26" s="559"/>
      <c r="AC26" s="559"/>
      <c r="AD26" s="559"/>
      <c r="AE26" s="559"/>
      <c r="AF26" s="559"/>
      <c r="AG26" s="560"/>
      <c r="AH26" s="458">
        <v>201</v>
      </c>
      <c r="AI26" s="459"/>
      <c r="AJ26" s="459"/>
      <c r="AK26" s="459"/>
      <c r="AL26" s="501"/>
      <c r="AM26" s="458">
        <v>551745</v>
      </c>
      <c r="AN26" s="459"/>
      <c r="AO26" s="459"/>
      <c r="AP26" s="459"/>
      <c r="AQ26" s="459"/>
      <c r="AR26" s="501"/>
      <c r="AS26" s="458">
        <v>2745</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7370</v>
      </c>
      <c r="R27" s="459"/>
      <c r="S27" s="459"/>
      <c r="T27" s="459"/>
      <c r="U27" s="459"/>
      <c r="V27" s="501"/>
      <c r="W27" s="553"/>
      <c r="X27" s="554"/>
      <c r="Y27" s="555"/>
      <c r="Z27" s="457" t="s">
        <v>171</v>
      </c>
      <c r="AA27" s="437"/>
      <c r="AB27" s="437"/>
      <c r="AC27" s="437"/>
      <c r="AD27" s="437"/>
      <c r="AE27" s="437"/>
      <c r="AF27" s="437"/>
      <c r="AG27" s="438"/>
      <c r="AH27" s="458">
        <v>80</v>
      </c>
      <c r="AI27" s="459"/>
      <c r="AJ27" s="459"/>
      <c r="AK27" s="459"/>
      <c r="AL27" s="501"/>
      <c r="AM27" s="458">
        <v>320508</v>
      </c>
      <c r="AN27" s="459"/>
      <c r="AO27" s="459"/>
      <c r="AP27" s="459"/>
      <c r="AQ27" s="459"/>
      <c r="AR27" s="501"/>
      <c r="AS27" s="458">
        <v>4006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5925073</v>
      </c>
      <c r="BO27" s="527"/>
      <c r="BP27" s="527"/>
      <c r="BQ27" s="527"/>
      <c r="BR27" s="527"/>
      <c r="BS27" s="527"/>
      <c r="BT27" s="527"/>
      <c r="BU27" s="528"/>
      <c r="BV27" s="526">
        <v>5958950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6730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12783373</v>
      </c>
      <c r="BO28" s="371"/>
      <c r="BP28" s="371"/>
      <c r="BQ28" s="371"/>
      <c r="BR28" s="371"/>
      <c r="BS28" s="371"/>
      <c r="BT28" s="371"/>
      <c r="BU28" s="372"/>
      <c r="BV28" s="370">
        <v>10764847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38</v>
      </c>
      <c r="M29" s="459"/>
      <c r="N29" s="459"/>
      <c r="O29" s="459"/>
      <c r="P29" s="501"/>
      <c r="Q29" s="458">
        <v>6190</v>
      </c>
      <c r="R29" s="459"/>
      <c r="S29" s="459"/>
      <c r="T29" s="459"/>
      <c r="U29" s="459"/>
      <c r="V29" s="501"/>
      <c r="W29" s="556"/>
      <c r="X29" s="557"/>
      <c r="Y29" s="558"/>
      <c r="Z29" s="457" t="s">
        <v>177</v>
      </c>
      <c r="AA29" s="437"/>
      <c r="AB29" s="437"/>
      <c r="AC29" s="437"/>
      <c r="AD29" s="437"/>
      <c r="AE29" s="437"/>
      <c r="AF29" s="437"/>
      <c r="AG29" s="438"/>
      <c r="AH29" s="458">
        <v>2850</v>
      </c>
      <c r="AI29" s="459"/>
      <c r="AJ29" s="459"/>
      <c r="AK29" s="459"/>
      <c r="AL29" s="501"/>
      <c r="AM29" s="458">
        <v>8694218</v>
      </c>
      <c r="AN29" s="459"/>
      <c r="AO29" s="459"/>
      <c r="AP29" s="459"/>
      <c r="AQ29" s="459"/>
      <c r="AR29" s="501"/>
      <c r="AS29" s="458">
        <v>3051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6376128</v>
      </c>
      <c r="BO29" s="408"/>
      <c r="BP29" s="408"/>
      <c r="BQ29" s="408"/>
      <c r="BR29" s="408"/>
      <c r="BS29" s="408"/>
      <c r="BT29" s="408"/>
      <c r="BU29" s="409"/>
      <c r="BV29" s="407">
        <v>9099060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22791258</v>
      </c>
      <c r="BO30" s="527"/>
      <c r="BP30" s="527"/>
      <c r="BQ30" s="527"/>
      <c r="BR30" s="527"/>
      <c r="BS30" s="527"/>
      <c r="BT30" s="527"/>
      <c r="BU30" s="528"/>
      <c r="BV30" s="526">
        <v>22963713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6</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10</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12</v>
      </c>
      <c r="BF34" s="597"/>
      <c r="BG34" s="598" t="str">
        <f>IF('各会計、関係団体の財政状況及び健全化判断比率'!B34="","",'各会計、関係団体の財政状況及び健全化判断比率'!B34)</f>
        <v>観光施設事業特別会計</v>
      </c>
      <c r="BH34" s="598"/>
      <c r="BI34" s="598"/>
      <c r="BJ34" s="598"/>
      <c r="BK34" s="598"/>
      <c r="BL34" s="598"/>
      <c r="BM34" s="598"/>
      <c r="BN34" s="598"/>
      <c r="BO34" s="598"/>
      <c r="BP34" s="598"/>
      <c r="BQ34" s="598"/>
      <c r="BR34" s="598"/>
      <c r="BS34" s="598"/>
      <c r="BT34" s="598"/>
      <c r="BU34" s="598"/>
      <c r="BV34" s="181"/>
      <c r="BW34" s="597">
        <f>IF(BY34="","",MAX(C34:D43,U34:V43,AM34:AN43,BE34:BF43)+1)</f>
        <v>15</v>
      </c>
      <c r="BX34" s="597"/>
      <c r="BY34" s="598" t="str">
        <f>IF('各会計、関係団体の財政状況及び健全化判断比率'!B68="","",'各会計、関係団体の財政状況及び健全化判断比率'!B68)</f>
        <v>長崎県後期高齢者医療広域連合（普通会計）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（一財）クリーンながさき</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7</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11</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f t="shared" ref="BE35:BE43" si="1">IF(BG35="","",BE34+1)</f>
        <v>13</v>
      </c>
      <c r="BF35" s="597"/>
      <c r="BG35" s="598" t="str">
        <f>IF('各会計、関係団体の財政状況及び健全化判断比率'!B35="","",'各会計、関係団体の財政状況及び健全化判断比率'!B35)</f>
        <v>中央卸売市場事業特別会計</v>
      </c>
      <c r="BH35" s="598"/>
      <c r="BI35" s="598"/>
      <c r="BJ35" s="598"/>
      <c r="BK35" s="598"/>
      <c r="BL35" s="598"/>
      <c r="BM35" s="598"/>
      <c r="BN35" s="598"/>
      <c r="BO35" s="598"/>
      <c r="BP35" s="598"/>
      <c r="BQ35" s="598"/>
      <c r="BR35" s="598"/>
      <c r="BS35" s="598"/>
      <c r="BT35" s="598"/>
      <c r="BU35" s="598"/>
      <c r="BV35" s="181"/>
      <c r="BW35" s="597">
        <f t="shared" ref="BW35:BW43" si="2">IF(BY35="","",BW34+1)</f>
        <v>16</v>
      </c>
      <c r="BX35" s="597"/>
      <c r="BY35" s="598" t="str">
        <f>IF('各会計、関係団体の財政状況及び健全化判断比率'!B69="","",'各会計、関係団体の財政状況及び健全化判断比率'!B69)</f>
        <v>長崎県後期高齢者医療広域連合（事業会計）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（株）ながさきサステナエナジー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母子父子寡婦福祉資金貸付事業特別会計</v>
      </c>
      <c r="F36" s="598"/>
      <c r="G36" s="598"/>
      <c r="H36" s="598"/>
      <c r="I36" s="598"/>
      <c r="J36" s="598"/>
      <c r="K36" s="598"/>
      <c r="L36" s="598"/>
      <c r="M36" s="598"/>
      <c r="N36" s="598"/>
      <c r="O36" s="598"/>
      <c r="P36" s="598"/>
      <c r="Q36" s="598"/>
      <c r="R36" s="598"/>
      <c r="S36" s="598"/>
      <c r="T36" s="181"/>
      <c r="U36" s="597">
        <f t="shared" ref="U36:U43" si="4">IF(W36="","",U35+1)</f>
        <v>8</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14</v>
      </c>
      <c r="BF36" s="597"/>
      <c r="BG36" s="598" t="str">
        <f>IF('各会計、関係団体の財政状況及び健全化判断比率'!B36="","",'各会計、関係団体の財政状況及び健全化判断比率'!B36)</f>
        <v>生活排水事業特別会計</v>
      </c>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f t="shared" si="3"/>
        <v>19</v>
      </c>
      <c r="CP36" s="597"/>
      <c r="CQ36" s="598" t="str">
        <f>IF('各会計、関係団体の財政状況及び健全化判断比率'!BS9="","",'各会計、関係団体の財政状況及び健全化判断比率'!BS9)</f>
        <v>（一財）長崎市野母崎振興公社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診療所事業特別会計</v>
      </c>
      <c r="F37" s="598"/>
      <c r="G37" s="598"/>
      <c r="H37" s="598"/>
      <c r="I37" s="598"/>
      <c r="J37" s="598"/>
      <c r="K37" s="598"/>
      <c r="L37" s="598"/>
      <c r="M37" s="598"/>
      <c r="N37" s="598"/>
      <c r="O37" s="598"/>
      <c r="P37" s="598"/>
      <c r="Q37" s="598"/>
      <c r="R37" s="598"/>
      <c r="S37" s="598"/>
      <c r="T37" s="181"/>
      <c r="U37" s="597">
        <f t="shared" si="4"/>
        <v>9</v>
      </c>
      <c r="V37" s="597"/>
      <c r="W37" s="598" t="str">
        <f>IF('各会計、関係団体の財政状況及び健全化判断比率'!B31="","",'各会計、関係団体の財政状況及び健全化判断比率'!B31)</f>
        <v>駐車場事業特別会計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f t="shared" si="3"/>
        <v>20</v>
      </c>
      <c r="CP37" s="597"/>
      <c r="CQ37" s="598" t="str">
        <f>IF('各会計、関係団体の財政状況及び健全化判断比率'!BS10="","",'各会計、関係団体の財政状況及び健全化判断比率'!BS10)</f>
        <v>（一財）長崎市勤労者サービスセンター</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f t="shared" ref="C38:C43" si="5">IF(E38="","",C37+1)</f>
        <v>5</v>
      </c>
      <c r="D38" s="597"/>
      <c r="E38" s="598" t="str">
        <f>IF('各会計、関係団体の財政状況及び健全化判断比率'!B11="","",'各会計、関係団体の財政状況及び健全化判断比率'!B11)</f>
        <v>長崎市立病院機構病院事業債管理特別会計</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21</v>
      </c>
      <c r="CP38" s="597"/>
      <c r="CQ38" s="598" t="str">
        <f>IF('各会計、関係団体の財政状況及び健全化判断比率'!BS11="","",'各会計、関係団体の財政状況及び健全化判断比率'!BS11)</f>
        <v>長崎つきまち（株）</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22</v>
      </c>
      <c r="CP39" s="597"/>
      <c r="CQ39" s="598" t="str">
        <f>IF('各会計、関係団体の財政状況及び健全化判断比率'!BS12="","",'各会計、関係団体の財政状況及び健全化判断比率'!BS12)</f>
        <v>（一財）長崎市地産地消振興公社</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23</v>
      </c>
      <c r="CP40" s="597"/>
      <c r="CQ40" s="598" t="str">
        <f>IF('各会計、関係団体の財政状況及び健全化判断比率'!BS13="","",'各会計、関係団体の財政状況及び健全化判断比率'!BS13)</f>
        <v>（公財）長崎市スポーツ協会</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24</v>
      </c>
      <c r="CP41" s="597"/>
      <c r="CQ41" s="598" t="str">
        <f>IF('各会計、関係団体の財政状況及び健全化判断比率'!BS14="","",'各会計、関係団体の財政状況及び健全化判断比率'!BS14)</f>
        <v>（一財）長崎ロープウェイ・水族館</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25</v>
      </c>
      <c r="CP42" s="597"/>
      <c r="CQ42" s="598" t="str">
        <f>IF('各会計、関係団体の財政状況及び健全化判断比率'!BS15="","",'各会計、関係団体の財政状況及び健全化判断比率'!BS15)</f>
        <v>（福）長崎市社会福祉事業団</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f t="shared" si="3"/>
        <v>26</v>
      </c>
      <c r="CP43" s="597"/>
      <c r="CQ43" s="598" t="str">
        <f>IF('各会計、関係団体の財政状況及び健全化判断比率'!BS16="","",'各会計、関係団体の財政状況及び健全化判断比率'!BS16)</f>
        <v>長崎中央市場サービス（株）</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z5TEWuHsmNw3IMLv6uqzgLgYhvaUJ3nJj58sq2ASEV9jdRSN7fnhzxNwP2ym5rE5InhuG9akyivwzzEWKJeyiA==" saltValue="4cvdmMAQzdjZ1FLU1RGXk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5" sqref="B5:Q5"/>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55355689</v>
      </c>
      <c r="S5" s="613"/>
      <c r="T5" s="613"/>
      <c r="U5" s="613"/>
      <c r="V5" s="613"/>
      <c r="W5" s="613"/>
      <c r="X5" s="613"/>
      <c r="Y5" s="614"/>
      <c r="Z5" s="615">
        <v>23.1</v>
      </c>
      <c r="AA5" s="615"/>
      <c r="AB5" s="615"/>
      <c r="AC5" s="615"/>
      <c r="AD5" s="616">
        <v>51012362</v>
      </c>
      <c r="AE5" s="616"/>
      <c r="AF5" s="616"/>
      <c r="AG5" s="616"/>
      <c r="AH5" s="616"/>
      <c r="AI5" s="616"/>
      <c r="AJ5" s="616"/>
      <c r="AK5" s="616"/>
      <c r="AL5" s="617">
        <v>50.2</v>
      </c>
      <c r="AM5" s="618"/>
      <c r="AN5" s="618"/>
      <c r="AO5" s="619"/>
      <c r="AP5" s="609" t="s">
        <v>216</v>
      </c>
      <c r="AQ5" s="610"/>
      <c r="AR5" s="610"/>
      <c r="AS5" s="610"/>
      <c r="AT5" s="610"/>
      <c r="AU5" s="610"/>
      <c r="AV5" s="610"/>
      <c r="AW5" s="610"/>
      <c r="AX5" s="610"/>
      <c r="AY5" s="610"/>
      <c r="AZ5" s="610"/>
      <c r="BA5" s="610"/>
      <c r="BB5" s="610"/>
      <c r="BC5" s="610"/>
      <c r="BD5" s="610"/>
      <c r="BE5" s="610"/>
      <c r="BF5" s="611"/>
      <c r="BG5" s="623">
        <v>49331726</v>
      </c>
      <c r="BH5" s="624"/>
      <c r="BI5" s="624"/>
      <c r="BJ5" s="624"/>
      <c r="BK5" s="624"/>
      <c r="BL5" s="624"/>
      <c r="BM5" s="624"/>
      <c r="BN5" s="625"/>
      <c r="BO5" s="626">
        <v>89.1</v>
      </c>
      <c r="BP5" s="626"/>
      <c r="BQ5" s="626"/>
      <c r="BR5" s="626"/>
      <c r="BS5" s="627">
        <v>891050</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985056</v>
      </c>
      <c r="S6" s="624"/>
      <c r="T6" s="624"/>
      <c r="U6" s="624"/>
      <c r="V6" s="624"/>
      <c r="W6" s="624"/>
      <c r="X6" s="624"/>
      <c r="Y6" s="625"/>
      <c r="Z6" s="626">
        <v>0.4</v>
      </c>
      <c r="AA6" s="626"/>
      <c r="AB6" s="626"/>
      <c r="AC6" s="626"/>
      <c r="AD6" s="627">
        <v>985056</v>
      </c>
      <c r="AE6" s="627"/>
      <c r="AF6" s="627"/>
      <c r="AG6" s="627"/>
      <c r="AH6" s="627"/>
      <c r="AI6" s="627"/>
      <c r="AJ6" s="627"/>
      <c r="AK6" s="627"/>
      <c r="AL6" s="628">
        <v>1</v>
      </c>
      <c r="AM6" s="629"/>
      <c r="AN6" s="629"/>
      <c r="AO6" s="630"/>
      <c r="AP6" s="620" t="s">
        <v>221</v>
      </c>
      <c r="AQ6" s="621"/>
      <c r="AR6" s="621"/>
      <c r="AS6" s="621"/>
      <c r="AT6" s="621"/>
      <c r="AU6" s="621"/>
      <c r="AV6" s="621"/>
      <c r="AW6" s="621"/>
      <c r="AX6" s="621"/>
      <c r="AY6" s="621"/>
      <c r="AZ6" s="621"/>
      <c r="BA6" s="621"/>
      <c r="BB6" s="621"/>
      <c r="BC6" s="621"/>
      <c r="BD6" s="621"/>
      <c r="BE6" s="621"/>
      <c r="BF6" s="622"/>
      <c r="BG6" s="623">
        <v>49331726</v>
      </c>
      <c r="BH6" s="624"/>
      <c r="BI6" s="624"/>
      <c r="BJ6" s="624"/>
      <c r="BK6" s="624"/>
      <c r="BL6" s="624"/>
      <c r="BM6" s="624"/>
      <c r="BN6" s="625"/>
      <c r="BO6" s="626">
        <v>89.1</v>
      </c>
      <c r="BP6" s="626"/>
      <c r="BQ6" s="626"/>
      <c r="BR6" s="626"/>
      <c r="BS6" s="627">
        <v>891050</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805099</v>
      </c>
      <c r="CS6" s="624"/>
      <c r="CT6" s="624"/>
      <c r="CU6" s="624"/>
      <c r="CV6" s="624"/>
      <c r="CW6" s="624"/>
      <c r="CX6" s="624"/>
      <c r="CY6" s="625"/>
      <c r="CZ6" s="617">
        <v>0.3</v>
      </c>
      <c r="DA6" s="618"/>
      <c r="DB6" s="618"/>
      <c r="DC6" s="634"/>
      <c r="DD6" s="632" t="s">
        <v>122</v>
      </c>
      <c r="DE6" s="624"/>
      <c r="DF6" s="624"/>
      <c r="DG6" s="624"/>
      <c r="DH6" s="624"/>
      <c r="DI6" s="624"/>
      <c r="DJ6" s="624"/>
      <c r="DK6" s="624"/>
      <c r="DL6" s="624"/>
      <c r="DM6" s="624"/>
      <c r="DN6" s="624"/>
      <c r="DO6" s="624"/>
      <c r="DP6" s="625"/>
      <c r="DQ6" s="632">
        <v>803892</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15602</v>
      </c>
      <c r="S7" s="624"/>
      <c r="T7" s="624"/>
      <c r="U7" s="624"/>
      <c r="V7" s="624"/>
      <c r="W7" s="624"/>
      <c r="X7" s="624"/>
      <c r="Y7" s="625"/>
      <c r="Z7" s="626">
        <v>0</v>
      </c>
      <c r="AA7" s="626"/>
      <c r="AB7" s="626"/>
      <c r="AC7" s="626"/>
      <c r="AD7" s="627">
        <v>15602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23768511</v>
      </c>
      <c r="BH7" s="624"/>
      <c r="BI7" s="624"/>
      <c r="BJ7" s="624"/>
      <c r="BK7" s="624"/>
      <c r="BL7" s="624"/>
      <c r="BM7" s="624"/>
      <c r="BN7" s="625"/>
      <c r="BO7" s="626">
        <v>42.9</v>
      </c>
      <c r="BP7" s="626"/>
      <c r="BQ7" s="626"/>
      <c r="BR7" s="626"/>
      <c r="BS7" s="627">
        <v>891050</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20991860</v>
      </c>
      <c r="CS7" s="624"/>
      <c r="CT7" s="624"/>
      <c r="CU7" s="624"/>
      <c r="CV7" s="624"/>
      <c r="CW7" s="624"/>
      <c r="CX7" s="624"/>
      <c r="CY7" s="625"/>
      <c r="CZ7" s="626">
        <v>9.1</v>
      </c>
      <c r="DA7" s="626"/>
      <c r="DB7" s="626"/>
      <c r="DC7" s="626"/>
      <c r="DD7" s="632">
        <v>1701136</v>
      </c>
      <c r="DE7" s="624"/>
      <c r="DF7" s="624"/>
      <c r="DG7" s="624"/>
      <c r="DH7" s="624"/>
      <c r="DI7" s="624"/>
      <c r="DJ7" s="624"/>
      <c r="DK7" s="624"/>
      <c r="DL7" s="624"/>
      <c r="DM7" s="624"/>
      <c r="DN7" s="624"/>
      <c r="DO7" s="624"/>
      <c r="DP7" s="625"/>
      <c r="DQ7" s="632">
        <v>17291106</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194852</v>
      </c>
      <c r="S8" s="624"/>
      <c r="T8" s="624"/>
      <c r="U8" s="624"/>
      <c r="V8" s="624"/>
      <c r="W8" s="624"/>
      <c r="X8" s="624"/>
      <c r="Y8" s="625"/>
      <c r="Z8" s="626">
        <v>0.1</v>
      </c>
      <c r="AA8" s="626"/>
      <c r="AB8" s="626"/>
      <c r="AC8" s="626"/>
      <c r="AD8" s="627">
        <v>194852</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668375</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98832866</v>
      </c>
      <c r="CS8" s="624"/>
      <c r="CT8" s="624"/>
      <c r="CU8" s="624"/>
      <c r="CV8" s="624"/>
      <c r="CW8" s="624"/>
      <c r="CX8" s="624"/>
      <c r="CY8" s="625"/>
      <c r="CZ8" s="626">
        <v>42.8</v>
      </c>
      <c r="DA8" s="626"/>
      <c r="DB8" s="626"/>
      <c r="DC8" s="626"/>
      <c r="DD8" s="632">
        <v>1086021</v>
      </c>
      <c r="DE8" s="624"/>
      <c r="DF8" s="624"/>
      <c r="DG8" s="624"/>
      <c r="DH8" s="624"/>
      <c r="DI8" s="624"/>
      <c r="DJ8" s="624"/>
      <c r="DK8" s="624"/>
      <c r="DL8" s="624"/>
      <c r="DM8" s="624"/>
      <c r="DN8" s="624"/>
      <c r="DO8" s="624"/>
      <c r="DP8" s="625"/>
      <c r="DQ8" s="632">
        <v>47302518</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243021</v>
      </c>
      <c r="S9" s="624"/>
      <c r="T9" s="624"/>
      <c r="U9" s="624"/>
      <c r="V9" s="624"/>
      <c r="W9" s="624"/>
      <c r="X9" s="624"/>
      <c r="Y9" s="625"/>
      <c r="Z9" s="626">
        <v>0.1</v>
      </c>
      <c r="AA9" s="626"/>
      <c r="AB9" s="626"/>
      <c r="AC9" s="626"/>
      <c r="AD9" s="627">
        <v>243021</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18855163</v>
      </c>
      <c r="BH9" s="624"/>
      <c r="BI9" s="624"/>
      <c r="BJ9" s="624"/>
      <c r="BK9" s="624"/>
      <c r="BL9" s="624"/>
      <c r="BM9" s="624"/>
      <c r="BN9" s="625"/>
      <c r="BO9" s="626">
        <v>34.1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32739344</v>
      </c>
      <c r="CS9" s="624"/>
      <c r="CT9" s="624"/>
      <c r="CU9" s="624"/>
      <c r="CV9" s="624"/>
      <c r="CW9" s="624"/>
      <c r="CX9" s="624"/>
      <c r="CY9" s="625"/>
      <c r="CZ9" s="626">
        <v>14.2</v>
      </c>
      <c r="DA9" s="626"/>
      <c r="DB9" s="626"/>
      <c r="DC9" s="626"/>
      <c r="DD9" s="632">
        <v>4048435</v>
      </c>
      <c r="DE9" s="624"/>
      <c r="DF9" s="624"/>
      <c r="DG9" s="624"/>
      <c r="DH9" s="624"/>
      <c r="DI9" s="624"/>
      <c r="DJ9" s="624"/>
      <c r="DK9" s="624"/>
      <c r="DL9" s="624"/>
      <c r="DM9" s="624"/>
      <c r="DN9" s="624"/>
      <c r="DO9" s="624"/>
      <c r="DP9" s="625"/>
      <c r="DQ9" s="632">
        <v>13434612</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1117134</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10491914</v>
      </c>
      <c r="S11" s="624"/>
      <c r="T11" s="624"/>
      <c r="U11" s="624"/>
      <c r="V11" s="624"/>
      <c r="W11" s="624"/>
      <c r="X11" s="624"/>
      <c r="Y11" s="625"/>
      <c r="Z11" s="628">
        <v>4.4000000000000004</v>
      </c>
      <c r="AA11" s="629"/>
      <c r="AB11" s="629"/>
      <c r="AC11" s="635"/>
      <c r="AD11" s="632">
        <v>10491914</v>
      </c>
      <c r="AE11" s="624"/>
      <c r="AF11" s="624"/>
      <c r="AG11" s="624"/>
      <c r="AH11" s="624"/>
      <c r="AI11" s="624"/>
      <c r="AJ11" s="624"/>
      <c r="AK11" s="625"/>
      <c r="AL11" s="628">
        <v>10.3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3127839</v>
      </c>
      <c r="BH11" s="624"/>
      <c r="BI11" s="624"/>
      <c r="BJ11" s="624"/>
      <c r="BK11" s="624"/>
      <c r="BL11" s="624"/>
      <c r="BM11" s="624"/>
      <c r="BN11" s="625"/>
      <c r="BO11" s="626">
        <v>5.7</v>
      </c>
      <c r="BP11" s="626"/>
      <c r="BQ11" s="626"/>
      <c r="BR11" s="626"/>
      <c r="BS11" s="627">
        <v>891050</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3229269</v>
      </c>
      <c r="CS11" s="624"/>
      <c r="CT11" s="624"/>
      <c r="CU11" s="624"/>
      <c r="CV11" s="624"/>
      <c r="CW11" s="624"/>
      <c r="CX11" s="624"/>
      <c r="CY11" s="625"/>
      <c r="CZ11" s="626">
        <v>1.4</v>
      </c>
      <c r="DA11" s="626"/>
      <c r="DB11" s="626"/>
      <c r="DC11" s="626"/>
      <c r="DD11" s="632">
        <v>795549</v>
      </c>
      <c r="DE11" s="624"/>
      <c r="DF11" s="624"/>
      <c r="DG11" s="624"/>
      <c r="DH11" s="624"/>
      <c r="DI11" s="624"/>
      <c r="DJ11" s="624"/>
      <c r="DK11" s="624"/>
      <c r="DL11" s="624"/>
      <c r="DM11" s="624"/>
      <c r="DN11" s="624"/>
      <c r="DO11" s="624"/>
      <c r="DP11" s="625"/>
      <c r="DQ11" s="632">
        <v>1604791</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54159</v>
      </c>
      <c r="S12" s="624"/>
      <c r="T12" s="624"/>
      <c r="U12" s="624"/>
      <c r="V12" s="624"/>
      <c r="W12" s="624"/>
      <c r="X12" s="624"/>
      <c r="Y12" s="625"/>
      <c r="Z12" s="626">
        <v>0</v>
      </c>
      <c r="AA12" s="626"/>
      <c r="AB12" s="626"/>
      <c r="AC12" s="626"/>
      <c r="AD12" s="627">
        <v>54159</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21661923</v>
      </c>
      <c r="BH12" s="624"/>
      <c r="BI12" s="624"/>
      <c r="BJ12" s="624"/>
      <c r="BK12" s="624"/>
      <c r="BL12" s="624"/>
      <c r="BM12" s="624"/>
      <c r="BN12" s="625"/>
      <c r="BO12" s="626">
        <v>39.1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5312344</v>
      </c>
      <c r="CS12" s="624"/>
      <c r="CT12" s="624"/>
      <c r="CU12" s="624"/>
      <c r="CV12" s="624"/>
      <c r="CW12" s="624"/>
      <c r="CX12" s="624"/>
      <c r="CY12" s="625"/>
      <c r="CZ12" s="626">
        <v>2.2999999999999998</v>
      </c>
      <c r="DA12" s="626"/>
      <c r="DB12" s="626"/>
      <c r="DC12" s="626"/>
      <c r="DD12" s="632">
        <v>332292</v>
      </c>
      <c r="DE12" s="624"/>
      <c r="DF12" s="624"/>
      <c r="DG12" s="624"/>
      <c r="DH12" s="624"/>
      <c r="DI12" s="624"/>
      <c r="DJ12" s="624"/>
      <c r="DK12" s="624"/>
      <c r="DL12" s="624"/>
      <c r="DM12" s="624"/>
      <c r="DN12" s="624"/>
      <c r="DO12" s="624"/>
      <c r="DP12" s="625"/>
      <c r="DQ12" s="632">
        <v>4403343</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21353895</v>
      </c>
      <c r="BH13" s="624"/>
      <c r="BI13" s="624"/>
      <c r="BJ13" s="624"/>
      <c r="BK13" s="624"/>
      <c r="BL13" s="624"/>
      <c r="BM13" s="624"/>
      <c r="BN13" s="625"/>
      <c r="BO13" s="626">
        <v>38.6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22458197</v>
      </c>
      <c r="CS13" s="624"/>
      <c r="CT13" s="624"/>
      <c r="CU13" s="624"/>
      <c r="CV13" s="624"/>
      <c r="CW13" s="624"/>
      <c r="CX13" s="624"/>
      <c r="CY13" s="625"/>
      <c r="CZ13" s="626">
        <v>9.6999999999999993</v>
      </c>
      <c r="DA13" s="626"/>
      <c r="DB13" s="626"/>
      <c r="DC13" s="626"/>
      <c r="DD13" s="632">
        <v>11333091</v>
      </c>
      <c r="DE13" s="624"/>
      <c r="DF13" s="624"/>
      <c r="DG13" s="624"/>
      <c r="DH13" s="624"/>
      <c r="DI13" s="624"/>
      <c r="DJ13" s="624"/>
      <c r="DK13" s="624"/>
      <c r="DL13" s="624"/>
      <c r="DM13" s="624"/>
      <c r="DN13" s="624"/>
      <c r="DO13" s="624"/>
      <c r="DP13" s="625"/>
      <c r="DQ13" s="632">
        <v>10441804</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2931</v>
      </c>
      <c r="S14" s="624"/>
      <c r="T14" s="624"/>
      <c r="U14" s="624"/>
      <c r="V14" s="624"/>
      <c r="W14" s="624"/>
      <c r="X14" s="624"/>
      <c r="Y14" s="625"/>
      <c r="Z14" s="626">
        <v>0</v>
      </c>
      <c r="AA14" s="626"/>
      <c r="AB14" s="626"/>
      <c r="AC14" s="626"/>
      <c r="AD14" s="627">
        <v>2931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1086356</v>
      </c>
      <c r="BH14" s="624"/>
      <c r="BI14" s="624"/>
      <c r="BJ14" s="624"/>
      <c r="BK14" s="624"/>
      <c r="BL14" s="624"/>
      <c r="BM14" s="624"/>
      <c r="BN14" s="625"/>
      <c r="BO14" s="626">
        <v>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4561445</v>
      </c>
      <c r="CS14" s="624"/>
      <c r="CT14" s="624"/>
      <c r="CU14" s="624"/>
      <c r="CV14" s="624"/>
      <c r="CW14" s="624"/>
      <c r="CX14" s="624"/>
      <c r="CY14" s="625"/>
      <c r="CZ14" s="626">
        <v>2</v>
      </c>
      <c r="DA14" s="626"/>
      <c r="DB14" s="626"/>
      <c r="DC14" s="626"/>
      <c r="DD14" s="632">
        <v>125790</v>
      </c>
      <c r="DE14" s="624"/>
      <c r="DF14" s="624"/>
      <c r="DG14" s="624"/>
      <c r="DH14" s="624"/>
      <c r="DI14" s="624"/>
      <c r="DJ14" s="624"/>
      <c r="DK14" s="624"/>
      <c r="DL14" s="624"/>
      <c r="DM14" s="624"/>
      <c r="DN14" s="624"/>
      <c r="DO14" s="624"/>
      <c r="DP14" s="625"/>
      <c r="DQ14" s="632">
        <v>3787611</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2814936</v>
      </c>
      <c r="BH15" s="624"/>
      <c r="BI15" s="624"/>
      <c r="BJ15" s="624"/>
      <c r="BK15" s="624"/>
      <c r="BL15" s="624"/>
      <c r="BM15" s="624"/>
      <c r="BN15" s="625"/>
      <c r="BO15" s="626">
        <v>5.0999999999999996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15207931</v>
      </c>
      <c r="CS15" s="624"/>
      <c r="CT15" s="624"/>
      <c r="CU15" s="624"/>
      <c r="CV15" s="624"/>
      <c r="CW15" s="624"/>
      <c r="CX15" s="624"/>
      <c r="CY15" s="625"/>
      <c r="CZ15" s="626">
        <v>6.6</v>
      </c>
      <c r="DA15" s="626"/>
      <c r="DB15" s="626"/>
      <c r="DC15" s="626"/>
      <c r="DD15" s="632">
        <v>4468533</v>
      </c>
      <c r="DE15" s="624"/>
      <c r="DF15" s="624"/>
      <c r="DG15" s="624"/>
      <c r="DH15" s="624"/>
      <c r="DI15" s="624"/>
      <c r="DJ15" s="624"/>
      <c r="DK15" s="624"/>
      <c r="DL15" s="624"/>
      <c r="DM15" s="624"/>
      <c r="DN15" s="624"/>
      <c r="DO15" s="624"/>
      <c r="DP15" s="625"/>
      <c r="DQ15" s="632">
        <v>9555877</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70158</v>
      </c>
      <c r="S16" s="624"/>
      <c r="T16" s="624"/>
      <c r="U16" s="624"/>
      <c r="V16" s="624"/>
      <c r="W16" s="624"/>
      <c r="X16" s="624"/>
      <c r="Y16" s="625"/>
      <c r="Z16" s="626">
        <v>0</v>
      </c>
      <c r="AA16" s="626"/>
      <c r="AB16" s="626"/>
      <c r="AC16" s="626"/>
      <c r="AD16" s="627">
        <v>70158</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262877</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8658</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696282</v>
      </c>
      <c r="S17" s="624"/>
      <c r="T17" s="624"/>
      <c r="U17" s="624"/>
      <c r="V17" s="624"/>
      <c r="W17" s="624"/>
      <c r="X17" s="624"/>
      <c r="Y17" s="625"/>
      <c r="Z17" s="626">
        <v>0.3</v>
      </c>
      <c r="AA17" s="626"/>
      <c r="AB17" s="626"/>
      <c r="AC17" s="626"/>
      <c r="AD17" s="627">
        <v>696282</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25300207</v>
      </c>
      <c r="CS17" s="624"/>
      <c r="CT17" s="624"/>
      <c r="CU17" s="624"/>
      <c r="CV17" s="624"/>
      <c r="CW17" s="624"/>
      <c r="CX17" s="624"/>
      <c r="CY17" s="625"/>
      <c r="CZ17" s="626">
        <v>11</v>
      </c>
      <c r="DA17" s="626"/>
      <c r="DB17" s="626"/>
      <c r="DC17" s="626"/>
      <c r="DD17" s="632" t="s">
        <v>122</v>
      </c>
      <c r="DE17" s="624"/>
      <c r="DF17" s="624"/>
      <c r="DG17" s="624"/>
      <c r="DH17" s="624"/>
      <c r="DI17" s="624"/>
      <c r="DJ17" s="624"/>
      <c r="DK17" s="624"/>
      <c r="DL17" s="624"/>
      <c r="DM17" s="624"/>
      <c r="DN17" s="624"/>
      <c r="DO17" s="624"/>
      <c r="DP17" s="625"/>
      <c r="DQ17" s="632">
        <v>23738344</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301196</v>
      </c>
      <c r="S18" s="624"/>
      <c r="T18" s="624"/>
      <c r="U18" s="624"/>
      <c r="V18" s="624"/>
      <c r="W18" s="624"/>
      <c r="X18" s="624"/>
      <c r="Y18" s="625"/>
      <c r="Z18" s="626">
        <v>0.1</v>
      </c>
      <c r="AA18" s="626"/>
      <c r="AB18" s="626"/>
      <c r="AC18" s="626"/>
      <c r="AD18" s="627">
        <v>301196</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1320275</v>
      </c>
      <c r="CS18" s="624"/>
      <c r="CT18" s="624"/>
      <c r="CU18" s="624"/>
      <c r="CV18" s="624"/>
      <c r="CW18" s="624"/>
      <c r="CX18" s="624"/>
      <c r="CY18" s="625"/>
      <c r="CZ18" s="626">
        <v>0.6</v>
      </c>
      <c r="DA18" s="626"/>
      <c r="DB18" s="626"/>
      <c r="DC18" s="626"/>
      <c r="DD18" s="632">
        <v>1320275</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293273</v>
      </c>
      <c r="S19" s="624"/>
      <c r="T19" s="624"/>
      <c r="U19" s="624"/>
      <c r="V19" s="624"/>
      <c r="W19" s="624"/>
      <c r="X19" s="624"/>
      <c r="Y19" s="625"/>
      <c r="Z19" s="626">
        <v>0.1</v>
      </c>
      <c r="AA19" s="626"/>
      <c r="AB19" s="626"/>
      <c r="AC19" s="626"/>
      <c r="AD19" s="627">
        <v>293273</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6023963</v>
      </c>
      <c r="BH19" s="624"/>
      <c r="BI19" s="624"/>
      <c r="BJ19" s="624"/>
      <c r="BK19" s="624"/>
      <c r="BL19" s="624"/>
      <c r="BM19" s="624"/>
      <c r="BN19" s="625"/>
      <c r="BO19" s="626">
        <v>10.9</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7923</v>
      </c>
      <c r="S20" s="624"/>
      <c r="T20" s="624"/>
      <c r="U20" s="624"/>
      <c r="V20" s="624"/>
      <c r="W20" s="624"/>
      <c r="X20" s="624"/>
      <c r="Y20" s="625"/>
      <c r="Z20" s="626">
        <v>0</v>
      </c>
      <c r="AA20" s="626"/>
      <c r="AB20" s="626"/>
      <c r="AC20" s="626"/>
      <c r="AD20" s="627">
        <v>7923</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5726792</v>
      </c>
      <c r="BH20" s="624"/>
      <c r="BI20" s="624"/>
      <c r="BJ20" s="624"/>
      <c r="BK20" s="624"/>
      <c r="BL20" s="624"/>
      <c r="BM20" s="624"/>
      <c r="BN20" s="625"/>
      <c r="BO20" s="626">
        <v>10.3</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231021714</v>
      </c>
      <c r="CS20" s="624"/>
      <c r="CT20" s="624"/>
      <c r="CU20" s="624"/>
      <c r="CV20" s="624"/>
      <c r="CW20" s="624"/>
      <c r="CX20" s="624"/>
      <c r="CY20" s="625"/>
      <c r="CZ20" s="626">
        <v>100</v>
      </c>
      <c r="DA20" s="626"/>
      <c r="DB20" s="626"/>
      <c r="DC20" s="626"/>
      <c r="DD20" s="632">
        <v>25211122</v>
      </c>
      <c r="DE20" s="624"/>
      <c r="DF20" s="624"/>
      <c r="DG20" s="624"/>
      <c r="DH20" s="624"/>
      <c r="DI20" s="624"/>
      <c r="DJ20" s="624"/>
      <c r="DK20" s="624"/>
      <c r="DL20" s="624"/>
      <c r="DM20" s="624"/>
      <c r="DN20" s="624"/>
      <c r="DO20" s="624"/>
      <c r="DP20" s="625"/>
      <c r="DQ20" s="632">
        <v>132372556</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38970490</v>
      </c>
      <c r="S21" s="624"/>
      <c r="T21" s="624"/>
      <c r="U21" s="624"/>
      <c r="V21" s="624"/>
      <c r="W21" s="624"/>
      <c r="X21" s="624"/>
      <c r="Y21" s="625"/>
      <c r="Z21" s="626">
        <v>16.3</v>
      </c>
      <c r="AA21" s="626"/>
      <c r="AB21" s="626"/>
      <c r="AC21" s="626"/>
      <c r="AD21" s="627">
        <v>36745344</v>
      </c>
      <c r="AE21" s="627"/>
      <c r="AF21" s="627"/>
      <c r="AG21" s="627"/>
      <c r="AH21" s="627"/>
      <c r="AI21" s="627"/>
      <c r="AJ21" s="627"/>
      <c r="AK21" s="627"/>
      <c r="AL21" s="628">
        <v>36.1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48209</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36745344</v>
      </c>
      <c r="S22" s="624"/>
      <c r="T22" s="624"/>
      <c r="U22" s="624"/>
      <c r="V22" s="624"/>
      <c r="W22" s="624"/>
      <c r="X22" s="624"/>
      <c r="Y22" s="625"/>
      <c r="Z22" s="626">
        <v>15.4</v>
      </c>
      <c r="AA22" s="626"/>
      <c r="AB22" s="626"/>
      <c r="AC22" s="626"/>
      <c r="AD22" s="627">
        <v>36745344</v>
      </c>
      <c r="AE22" s="627"/>
      <c r="AF22" s="627"/>
      <c r="AG22" s="627"/>
      <c r="AH22" s="627"/>
      <c r="AI22" s="627"/>
      <c r="AJ22" s="627"/>
      <c r="AK22" s="627"/>
      <c r="AL22" s="628">
        <v>36.1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v>1632427</v>
      </c>
      <c r="BH22" s="624"/>
      <c r="BI22" s="624"/>
      <c r="BJ22" s="624"/>
      <c r="BK22" s="624"/>
      <c r="BL22" s="624"/>
      <c r="BM22" s="624"/>
      <c r="BN22" s="625"/>
      <c r="BO22" s="626">
        <v>2.9</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2225146</v>
      </c>
      <c r="S23" s="624"/>
      <c r="T23" s="624"/>
      <c r="U23" s="624"/>
      <c r="V23" s="624"/>
      <c r="W23" s="624"/>
      <c r="X23" s="624"/>
      <c r="Y23" s="625"/>
      <c r="Z23" s="626">
        <v>0.9</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4046156</v>
      </c>
      <c r="BH23" s="624"/>
      <c r="BI23" s="624"/>
      <c r="BJ23" s="624"/>
      <c r="BK23" s="624"/>
      <c r="BL23" s="624"/>
      <c r="BM23" s="624"/>
      <c r="BN23" s="625"/>
      <c r="BO23" s="626">
        <v>7.3</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133936078</v>
      </c>
      <c r="CS24" s="613"/>
      <c r="CT24" s="613"/>
      <c r="CU24" s="613"/>
      <c r="CV24" s="613"/>
      <c r="CW24" s="613"/>
      <c r="CX24" s="613"/>
      <c r="CY24" s="614"/>
      <c r="CZ24" s="617">
        <v>58</v>
      </c>
      <c r="DA24" s="618"/>
      <c r="DB24" s="618"/>
      <c r="DC24" s="634"/>
      <c r="DD24" s="658">
        <v>72838134</v>
      </c>
      <c r="DE24" s="613"/>
      <c r="DF24" s="613"/>
      <c r="DG24" s="613"/>
      <c r="DH24" s="613"/>
      <c r="DI24" s="613"/>
      <c r="DJ24" s="613"/>
      <c r="DK24" s="614"/>
      <c r="DL24" s="658">
        <v>65354710</v>
      </c>
      <c r="DM24" s="613"/>
      <c r="DN24" s="613"/>
      <c r="DO24" s="613"/>
      <c r="DP24" s="613"/>
      <c r="DQ24" s="613"/>
      <c r="DR24" s="613"/>
      <c r="DS24" s="613"/>
      <c r="DT24" s="613"/>
      <c r="DU24" s="613"/>
      <c r="DV24" s="614"/>
      <c r="DW24" s="617">
        <v>62.9</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107381350</v>
      </c>
      <c r="S25" s="624"/>
      <c r="T25" s="624"/>
      <c r="U25" s="624"/>
      <c r="V25" s="624"/>
      <c r="W25" s="624"/>
      <c r="X25" s="624"/>
      <c r="Y25" s="625"/>
      <c r="Z25" s="626">
        <v>44.9</v>
      </c>
      <c r="AA25" s="626"/>
      <c r="AB25" s="626"/>
      <c r="AC25" s="626"/>
      <c r="AD25" s="627">
        <v>100812877</v>
      </c>
      <c r="AE25" s="627"/>
      <c r="AF25" s="627"/>
      <c r="AG25" s="627"/>
      <c r="AH25" s="627"/>
      <c r="AI25" s="627"/>
      <c r="AJ25" s="627"/>
      <c r="AK25" s="627"/>
      <c r="AL25" s="628">
        <v>99.1</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v>297171</v>
      </c>
      <c r="BH25" s="624"/>
      <c r="BI25" s="624"/>
      <c r="BJ25" s="624"/>
      <c r="BK25" s="624"/>
      <c r="BL25" s="624"/>
      <c r="BM25" s="624"/>
      <c r="BN25" s="625"/>
      <c r="BO25" s="626">
        <v>0.5</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25246374</v>
      </c>
      <c r="CS25" s="655"/>
      <c r="CT25" s="655"/>
      <c r="CU25" s="655"/>
      <c r="CV25" s="655"/>
      <c r="CW25" s="655"/>
      <c r="CX25" s="655"/>
      <c r="CY25" s="656"/>
      <c r="CZ25" s="628">
        <v>10.9</v>
      </c>
      <c r="DA25" s="653"/>
      <c r="DB25" s="653"/>
      <c r="DC25" s="657"/>
      <c r="DD25" s="632">
        <v>23005483</v>
      </c>
      <c r="DE25" s="655"/>
      <c r="DF25" s="655"/>
      <c r="DG25" s="655"/>
      <c r="DH25" s="655"/>
      <c r="DI25" s="655"/>
      <c r="DJ25" s="655"/>
      <c r="DK25" s="656"/>
      <c r="DL25" s="632">
        <v>22454103</v>
      </c>
      <c r="DM25" s="655"/>
      <c r="DN25" s="655"/>
      <c r="DO25" s="655"/>
      <c r="DP25" s="655"/>
      <c r="DQ25" s="655"/>
      <c r="DR25" s="655"/>
      <c r="DS25" s="655"/>
      <c r="DT25" s="655"/>
      <c r="DU25" s="655"/>
      <c r="DV25" s="656"/>
      <c r="DW25" s="628">
        <v>21.6</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41405</v>
      </c>
      <c r="S26" s="624"/>
      <c r="T26" s="624"/>
      <c r="U26" s="624"/>
      <c r="V26" s="624"/>
      <c r="W26" s="624"/>
      <c r="X26" s="624"/>
      <c r="Y26" s="625"/>
      <c r="Z26" s="626">
        <v>0</v>
      </c>
      <c r="AA26" s="626"/>
      <c r="AB26" s="626"/>
      <c r="AC26" s="626"/>
      <c r="AD26" s="627">
        <v>41405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16986201</v>
      </c>
      <c r="CS26" s="624"/>
      <c r="CT26" s="624"/>
      <c r="CU26" s="624"/>
      <c r="CV26" s="624"/>
      <c r="CW26" s="624"/>
      <c r="CX26" s="624"/>
      <c r="CY26" s="625"/>
      <c r="CZ26" s="628">
        <v>7.4</v>
      </c>
      <c r="DA26" s="653"/>
      <c r="DB26" s="653"/>
      <c r="DC26" s="657"/>
      <c r="DD26" s="632">
        <v>15395436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1404248</v>
      </c>
      <c r="S27" s="624"/>
      <c r="T27" s="624"/>
      <c r="U27" s="624"/>
      <c r="V27" s="624"/>
      <c r="W27" s="624"/>
      <c r="X27" s="624"/>
      <c r="Y27" s="625"/>
      <c r="Z27" s="626">
        <v>0.6</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55355689</v>
      </c>
      <c r="BH27" s="624"/>
      <c r="BI27" s="624"/>
      <c r="BJ27" s="624"/>
      <c r="BK27" s="624"/>
      <c r="BL27" s="624"/>
      <c r="BM27" s="624"/>
      <c r="BN27" s="625"/>
      <c r="BO27" s="626">
        <v>100</v>
      </c>
      <c r="BP27" s="626"/>
      <c r="BQ27" s="626"/>
      <c r="BR27" s="626"/>
      <c r="BS27" s="627">
        <v>891050</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83389497</v>
      </c>
      <c r="CS27" s="655"/>
      <c r="CT27" s="655"/>
      <c r="CU27" s="655"/>
      <c r="CV27" s="655"/>
      <c r="CW27" s="655"/>
      <c r="CX27" s="655"/>
      <c r="CY27" s="656"/>
      <c r="CZ27" s="628">
        <v>36.1</v>
      </c>
      <c r="DA27" s="653"/>
      <c r="DB27" s="653"/>
      <c r="DC27" s="657"/>
      <c r="DD27" s="632">
        <v>26094307</v>
      </c>
      <c r="DE27" s="655"/>
      <c r="DF27" s="655"/>
      <c r="DG27" s="655"/>
      <c r="DH27" s="655"/>
      <c r="DI27" s="655"/>
      <c r="DJ27" s="655"/>
      <c r="DK27" s="656"/>
      <c r="DL27" s="632">
        <v>19164616</v>
      </c>
      <c r="DM27" s="655"/>
      <c r="DN27" s="655"/>
      <c r="DO27" s="655"/>
      <c r="DP27" s="655"/>
      <c r="DQ27" s="655"/>
      <c r="DR27" s="655"/>
      <c r="DS27" s="655"/>
      <c r="DT27" s="655"/>
      <c r="DU27" s="655"/>
      <c r="DV27" s="656"/>
      <c r="DW27" s="628">
        <v>18.5</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3093246</v>
      </c>
      <c r="S28" s="624"/>
      <c r="T28" s="624"/>
      <c r="U28" s="624"/>
      <c r="V28" s="624"/>
      <c r="W28" s="624"/>
      <c r="X28" s="624"/>
      <c r="Y28" s="625"/>
      <c r="Z28" s="626">
        <v>1.3</v>
      </c>
      <c r="AA28" s="626"/>
      <c r="AB28" s="626"/>
      <c r="AC28" s="626"/>
      <c r="AD28" s="627">
        <v>333488</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25300207</v>
      </c>
      <c r="CS28" s="624"/>
      <c r="CT28" s="624"/>
      <c r="CU28" s="624"/>
      <c r="CV28" s="624"/>
      <c r="CW28" s="624"/>
      <c r="CX28" s="624"/>
      <c r="CY28" s="625"/>
      <c r="CZ28" s="628">
        <v>11</v>
      </c>
      <c r="DA28" s="653"/>
      <c r="DB28" s="653"/>
      <c r="DC28" s="657"/>
      <c r="DD28" s="632">
        <v>23738344</v>
      </c>
      <c r="DE28" s="624"/>
      <c r="DF28" s="624"/>
      <c r="DG28" s="624"/>
      <c r="DH28" s="624"/>
      <c r="DI28" s="624"/>
      <c r="DJ28" s="624"/>
      <c r="DK28" s="625"/>
      <c r="DL28" s="632">
        <v>23735991</v>
      </c>
      <c r="DM28" s="624"/>
      <c r="DN28" s="624"/>
      <c r="DO28" s="624"/>
      <c r="DP28" s="624"/>
      <c r="DQ28" s="624"/>
      <c r="DR28" s="624"/>
      <c r="DS28" s="624"/>
      <c r="DT28" s="624"/>
      <c r="DU28" s="624"/>
      <c r="DV28" s="625"/>
      <c r="DW28" s="628">
        <v>22.9</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700633</v>
      </c>
      <c r="S29" s="624"/>
      <c r="T29" s="624"/>
      <c r="U29" s="624"/>
      <c r="V29" s="624"/>
      <c r="W29" s="624"/>
      <c r="X29" s="624"/>
      <c r="Y29" s="625"/>
      <c r="Z29" s="626">
        <v>0.3</v>
      </c>
      <c r="AA29" s="626"/>
      <c r="AB29" s="626"/>
      <c r="AC29" s="626"/>
      <c r="AD29" s="627">
        <v>1</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25300024</v>
      </c>
      <c r="CS29" s="655"/>
      <c r="CT29" s="655"/>
      <c r="CU29" s="655"/>
      <c r="CV29" s="655"/>
      <c r="CW29" s="655"/>
      <c r="CX29" s="655"/>
      <c r="CY29" s="656"/>
      <c r="CZ29" s="628">
        <v>11</v>
      </c>
      <c r="DA29" s="653"/>
      <c r="DB29" s="653"/>
      <c r="DC29" s="657"/>
      <c r="DD29" s="632">
        <v>23738161</v>
      </c>
      <c r="DE29" s="655"/>
      <c r="DF29" s="655"/>
      <c r="DG29" s="655"/>
      <c r="DH29" s="655"/>
      <c r="DI29" s="655"/>
      <c r="DJ29" s="655"/>
      <c r="DK29" s="656"/>
      <c r="DL29" s="632">
        <v>23735808</v>
      </c>
      <c r="DM29" s="655"/>
      <c r="DN29" s="655"/>
      <c r="DO29" s="655"/>
      <c r="DP29" s="655"/>
      <c r="DQ29" s="655"/>
      <c r="DR29" s="655"/>
      <c r="DS29" s="655"/>
      <c r="DT29" s="655"/>
      <c r="DU29" s="655"/>
      <c r="DV29" s="656"/>
      <c r="DW29" s="628">
        <v>22.9</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69778348</v>
      </c>
      <c r="S30" s="624"/>
      <c r="T30" s="624"/>
      <c r="U30" s="624"/>
      <c r="V30" s="624"/>
      <c r="W30" s="624"/>
      <c r="X30" s="624"/>
      <c r="Y30" s="625"/>
      <c r="Z30" s="626">
        <v>29.2</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24200216</v>
      </c>
      <c r="CS30" s="624"/>
      <c r="CT30" s="624"/>
      <c r="CU30" s="624"/>
      <c r="CV30" s="624"/>
      <c r="CW30" s="624"/>
      <c r="CX30" s="624"/>
      <c r="CY30" s="625"/>
      <c r="CZ30" s="628">
        <v>10.5</v>
      </c>
      <c r="DA30" s="653"/>
      <c r="DB30" s="653"/>
      <c r="DC30" s="657"/>
      <c r="DD30" s="632">
        <v>22727287</v>
      </c>
      <c r="DE30" s="624"/>
      <c r="DF30" s="624"/>
      <c r="DG30" s="624"/>
      <c r="DH30" s="624"/>
      <c r="DI30" s="624"/>
      <c r="DJ30" s="624"/>
      <c r="DK30" s="625"/>
      <c r="DL30" s="632">
        <v>22724934</v>
      </c>
      <c r="DM30" s="624"/>
      <c r="DN30" s="624"/>
      <c r="DO30" s="624"/>
      <c r="DP30" s="624"/>
      <c r="DQ30" s="624"/>
      <c r="DR30" s="624"/>
      <c r="DS30" s="624"/>
      <c r="DT30" s="624"/>
      <c r="DU30" s="624"/>
      <c r="DV30" s="625"/>
      <c r="DW30" s="628">
        <v>21.9</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v>300</v>
      </c>
      <c r="S31" s="624"/>
      <c r="T31" s="624"/>
      <c r="U31" s="624"/>
      <c r="V31" s="624"/>
      <c r="W31" s="624"/>
      <c r="X31" s="624"/>
      <c r="Y31" s="625"/>
      <c r="Z31" s="626">
        <v>0</v>
      </c>
      <c r="AA31" s="626"/>
      <c r="AB31" s="626"/>
      <c r="AC31" s="626"/>
      <c r="AD31" s="627">
        <v>300</v>
      </c>
      <c r="AE31" s="627"/>
      <c r="AF31" s="627"/>
      <c r="AG31" s="627"/>
      <c r="AH31" s="627"/>
      <c r="AI31" s="627"/>
      <c r="AJ31" s="627"/>
      <c r="AK31" s="627"/>
      <c r="AL31" s="628">
        <v>0</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99.4</v>
      </c>
      <c r="BH31" s="667"/>
      <c r="BI31" s="667"/>
      <c r="BJ31" s="667"/>
      <c r="BK31" s="667"/>
      <c r="BL31" s="667"/>
      <c r="BM31" s="618">
        <v>98</v>
      </c>
      <c r="BN31" s="667"/>
      <c r="BO31" s="667"/>
      <c r="BP31" s="667"/>
      <c r="BQ31" s="668"/>
      <c r="BR31" s="679">
        <v>99.3</v>
      </c>
      <c r="BS31" s="667"/>
      <c r="BT31" s="667"/>
      <c r="BU31" s="667"/>
      <c r="BV31" s="667"/>
      <c r="BW31" s="667"/>
      <c r="BX31" s="618">
        <v>97.7</v>
      </c>
      <c r="BY31" s="667"/>
      <c r="BZ31" s="667"/>
      <c r="CA31" s="667"/>
      <c r="CB31" s="668"/>
      <c r="CD31" s="661"/>
      <c r="CE31" s="662"/>
      <c r="CF31" s="620" t="s">
        <v>300</v>
      </c>
      <c r="CG31" s="621"/>
      <c r="CH31" s="621"/>
      <c r="CI31" s="621"/>
      <c r="CJ31" s="621"/>
      <c r="CK31" s="621"/>
      <c r="CL31" s="621"/>
      <c r="CM31" s="621"/>
      <c r="CN31" s="621"/>
      <c r="CO31" s="621"/>
      <c r="CP31" s="621"/>
      <c r="CQ31" s="622"/>
      <c r="CR31" s="623">
        <v>1099808</v>
      </c>
      <c r="CS31" s="655"/>
      <c r="CT31" s="655"/>
      <c r="CU31" s="655"/>
      <c r="CV31" s="655"/>
      <c r="CW31" s="655"/>
      <c r="CX31" s="655"/>
      <c r="CY31" s="656"/>
      <c r="CZ31" s="628">
        <v>0.5</v>
      </c>
      <c r="DA31" s="653"/>
      <c r="DB31" s="653"/>
      <c r="DC31" s="657"/>
      <c r="DD31" s="632">
        <v>1010874</v>
      </c>
      <c r="DE31" s="655"/>
      <c r="DF31" s="655"/>
      <c r="DG31" s="655"/>
      <c r="DH31" s="655"/>
      <c r="DI31" s="655"/>
      <c r="DJ31" s="655"/>
      <c r="DK31" s="656"/>
      <c r="DL31" s="632">
        <v>1010874</v>
      </c>
      <c r="DM31" s="655"/>
      <c r="DN31" s="655"/>
      <c r="DO31" s="655"/>
      <c r="DP31" s="655"/>
      <c r="DQ31" s="655"/>
      <c r="DR31" s="655"/>
      <c r="DS31" s="655"/>
      <c r="DT31" s="655"/>
      <c r="DU31" s="655"/>
      <c r="DV31" s="656"/>
      <c r="DW31" s="628">
        <v>1</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15224106</v>
      </c>
      <c r="S32" s="624"/>
      <c r="T32" s="624"/>
      <c r="U32" s="624"/>
      <c r="V32" s="624"/>
      <c r="W32" s="624"/>
      <c r="X32" s="624"/>
      <c r="Y32" s="625"/>
      <c r="Z32" s="626">
        <v>6.4</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99.3</v>
      </c>
      <c r="BH32" s="655"/>
      <c r="BI32" s="655"/>
      <c r="BJ32" s="655"/>
      <c r="BK32" s="655"/>
      <c r="BL32" s="655"/>
      <c r="BM32" s="629">
        <v>98.1</v>
      </c>
      <c r="BN32" s="655"/>
      <c r="BO32" s="655"/>
      <c r="BP32" s="655"/>
      <c r="BQ32" s="678"/>
      <c r="BR32" s="680">
        <v>99.3</v>
      </c>
      <c r="BS32" s="655"/>
      <c r="BT32" s="655"/>
      <c r="BU32" s="655"/>
      <c r="BV32" s="655"/>
      <c r="BW32" s="655"/>
      <c r="BX32" s="629">
        <v>97.9</v>
      </c>
      <c r="BY32" s="655"/>
      <c r="BZ32" s="655"/>
      <c r="CA32" s="655"/>
      <c r="CB32" s="678"/>
      <c r="CD32" s="663"/>
      <c r="CE32" s="664"/>
      <c r="CF32" s="620" t="s">
        <v>304</v>
      </c>
      <c r="CG32" s="621"/>
      <c r="CH32" s="621"/>
      <c r="CI32" s="621"/>
      <c r="CJ32" s="621"/>
      <c r="CK32" s="621"/>
      <c r="CL32" s="621"/>
      <c r="CM32" s="621"/>
      <c r="CN32" s="621"/>
      <c r="CO32" s="621"/>
      <c r="CP32" s="621"/>
      <c r="CQ32" s="622"/>
      <c r="CR32" s="623">
        <v>183</v>
      </c>
      <c r="CS32" s="624"/>
      <c r="CT32" s="624"/>
      <c r="CU32" s="624"/>
      <c r="CV32" s="624"/>
      <c r="CW32" s="624"/>
      <c r="CX32" s="624"/>
      <c r="CY32" s="625"/>
      <c r="CZ32" s="628">
        <v>0</v>
      </c>
      <c r="DA32" s="653"/>
      <c r="DB32" s="653"/>
      <c r="DC32" s="657"/>
      <c r="DD32" s="632">
        <v>183</v>
      </c>
      <c r="DE32" s="624"/>
      <c r="DF32" s="624"/>
      <c r="DG32" s="624"/>
      <c r="DH32" s="624"/>
      <c r="DI32" s="624"/>
      <c r="DJ32" s="624"/>
      <c r="DK32" s="625"/>
      <c r="DL32" s="632">
        <v>183</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1905708</v>
      </c>
      <c r="S33" s="624"/>
      <c r="T33" s="624"/>
      <c r="U33" s="624"/>
      <c r="V33" s="624"/>
      <c r="W33" s="624"/>
      <c r="X33" s="624"/>
      <c r="Y33" s="625"/>
      <c r="Z33" s="626">
        <v>0.8</v>
      </c>
      <c r="AA33" s="626"/>
      <c r="AB33" s="626"/>
      <c r="AC33" s="626"/>
      <c r="AD33" s="627">
        <v>222679</v>
      </c>
      <c r="AE33" s="627"/>
      <c r="AF33" s="627"/>
      <c r="AG33" s="627"/>
      <c r="AH33" s="627"/>
      <c r="AI33" s="627"/>
      <c r="AJ33" s="627"/>
      <c r="AK33" s="627"/>
      <c r="AL33" s="628">
        <v>0.2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99.4</v>
      </c>
      <c r="BH33" s="682"/>
      <c r="BI33" s="682"/>
      <c r="BJ33" s="682"/>
      <c r="BK33" s="682"/>
      <c r="BL33" s="682"/>
      <c r="BM33" s="683">
        <v>97.5</v>
      </c>
      <c r="BN33" s="682"/>
      <c r="BO33" s="682"/>
      <c r="BP33" s="682"/>
      <c r="BQ33" s="684"/>
      <c r="BR33" s="681">
        <v>99.2</v>
      </c>
      <c r="BS33" s="682"/>
      <c r="BT33" s="682"/>
      <c r="BU33" s="682"/>
      <c r="BV33" s="682"/>
      <c r="BW33" s="682"/>
      <c r="BX33" s="683">
        <v>97.1</v>
      </c>
      <c r="BY33" s="682"/>
      <c r="BZ33" s="682"/>
      <c r="CA33" s="682"/>
      <c r="CB33" s="684"/>
      <c r="CD33" s="620" t="s">
        <v>307</v>
      </c>
      <c r="CE33" s="621"/>
      <c r="CF33" s="621"/>
      <c r="CG33" s="621"/>
      <c r="CH33" s="621"/>
      <c r="CI33" s="621"/>
      <c r="CJ33" s="621"/>
      <c r="CK33" s="621"/>
      <c r="CL33" s="621"/>
      <c r="CM33" s="621"/>
      <c r="CN33" s="621"/>
      <c r="CO33" s="621"/>
      <c r="CP33" s="621"/>
      <c r="CQ33" s="622"/>
      <c r="CR33" s="623">
        <v>71611637</v>
      </c>
      <c r="CS33" s="655"/>
      <c r="CT33" s="655"/>
      <c r="CU33" s="655"/>
      <c r="CV33" s="655"/>
      <c r="CW33" s="655"/>
      <c r="CX33" s="655"/>
      <c r="CY33" s="656"/>
      <c r="CZ33" s="628">
        <v>31</v>
      </c>
      <c r="DA33" s="653"/>
      <c r="DB33" s="653"/>
      <c r="DC33" s="657"/>
      <c r="DD33" s="632">
        <v>55715669</v>
      </c>
      <c r="DE33" s="655"/>
      <c r="DF33" s="655"/>
      <c r="DG33" s="655"/>
      <c r="DH33" s="655"/>
      <c r="DI33" s="655"/>
      <c r="DJ33" s="655"/>
      <c r="DK33" s="656"/>
      <c r="DL33" s="632">
        <v>36320193</v>
      </c>
      <c r="DM33" s="655"/>
      <c r="DN33" s="655"/>
      <c r="DO33" s="655"/>
      <c r="DP33" s="655"/>
      <c r="DQ33" s="655"/>
      <c r="DR33" s="655"/>
      <c r="DS33" s="655"/>
      <c r="DT33" s="655"/>
      <c r="DU33" s="655"/>
      <c r="DV33" s="656"/>
      <c r="DW33" s="628">
        <v>35</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2124290</v>
      </c>
      <c r="S34" s="624"/>
      <c r="T34" s="624"/>
      <c r="U34" s="624"/>
      <c r="V34" s="624"/>
      <c r="W34" s="624"/>
      <c r="X34" s="624"/>
      <c r="Y34" s="625"/>
      <c r="Z34" s="626">
        <v>0.9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24719487</v>
      </c>
      <c r="CS34" s="624"/>
      <c r="CT34" s="624"/>
      <c r="CU34" s="624"/>
      <c r="CV34" s="624"/>
      <c r="CW34" s="624"/>
      <c r="CX34" s="624"/>
      <c r="CY34" s="625"/>
      <c r="CZ34" s="628">
        <v>10.7</v>
      </c>
      <c r="DA34" s="653"/>
      <c r="DB34" s="653"/>
      <c r="DC34" s="657"/>
      <c r="DD34" s="632">
        <v>18249868</v>
      </c>
      <c r="DE34" s="624"/>
      <c r="DF34" s="624"/>
      <c r="DG34" s="624"/>
      <c r="DH34" s="624"/>
      <c r="DI34" s="624"/>
      <c r="DJ34" s="624"/>
      <c r="DK34" s="625"/>
      <c r="DL34" s="632">
        <v>14704409</v>
      </c>
      <c r="DM34" s="624"/>
      <c r="DN34" s="624"/>
      <c r="DO34" s="624"/>
      <c r="DP34" s="624"/>
      <c r="DQ34" s="624"/>
      <c r="DR34" s="624"/>
      <c r="DS34" s="624"/>
      <c r="DT34" s="624"/>
      <c r="DU34" s="624"/>
      <c r="DV34" s="625"/>
      <c r="DW34" s="628">
        <v>14.2</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7968281</v>
      </c>
      <c r="S35" s="624"/>
      <c r="T35" s="624"/>
      <c r="U35" s="624"/>
      <c r="V35" s="624"/>
      <c r="W35" s="624"/>
      <c r="X35" s="624"/>
      <c r="Y35" s="625"/>
      <c r="Z35" s="626">
        <v>3.3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1922833</v>
      </c>
      <c r="CS35" s="655"/>
      <c r="CT35" s="655"/>
      <c r="CU35" s="655"/>
      <c r="CV35" s="655"/>
      <c r="CW35" s="655"/>
      <c r="CX35" s="655"/>
      <c r="CY35" s="656"/>
      <c r="CZ35" s="628">
        <v>0.8</v>
      </c>
      <c r="DA35" s="653"/>
      <c r="DB35" s="653"/>
      <c r="DC35" s="657"/>
      <c r="DD35" s="632">
        <v>1779702</v>
      </c>
      <c r="DE35" s="655"/>
      <c r="DF35" s="655"/>
      <c r="DG35" s="655"/>
      <c r="DH35" s="655"/>
      <c r="DI35" s="655"/>
      <c r="DJ35" s="655"/>
      <c r="DK35" s="656"/>
      <c r="DL35" s="632">
        <v>1753884</v>
      </c>
      <c r="DM35" s="655"/>
      <c r="DN35" s="655"/>
      <c r="DO35" s="655"/>
      <c r="DP35" s="655"/>
      <c r="DQ35" s="655"/>
      <c r="DR35" s="655"/>
      <c r="DS35" s="655"/>
      <c r="DT35" s="655"/>
      <c r="DU35" s="655"/>
      <c r="DV35" s="656"/>
      <c r="DW35" s="628">
        <v>1.7</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8549945</v>
      </c>
      <c r="S36" s="624"/>
      <c r="T36" s="624"/>
      <c r="U36" s="624"/>
      <c r="V36" s="624"/>
      <c r="W36" s="624"/>
      <c r="X36" s="624"/>
      <c r="Y36" s="625"/>
      <c r="Z36" s="626">
        <v>3.6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25432896</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124974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14612401</v>
      </c>
      <c r="CS36" s="624"/>
      <c r="CT36" s="624"/>
      <c r="CU36" s="624"/>
      <c r="CV36" s="624"/>
      <c r="CW36" s="624"/>
      <c r="CX36" s="624"/>
      <c r="CY36" s="625"/>
      <c r="CZ36" s="628">
        <v>6.3</v>
      </c>
      <c r="DA36" s="653"/>
      <c r="DB36" s="653"/>
      <c r="DC36" s="657"/>
      <c r="DD36" s="632">
        <v>11821047</v>
      </c>
      <c r="DE36" s="624"/>
      <c r="DF36" s="624"/>
      <c r="DG36" s="624"/>
      <c r="DH36" s="624"/>
      <c r="DI36" s="624"/>
      <c r="DJ36" s="624"/>
      <c r="DK36" s="625"/>
      <c r="DL36" s="632">
        <v>5087571</v>
      </c>
      <c r="DM36" s="624"/>
      <c r="DN36" s="624"/>
      <c r="DO36" s="624"/>
      <c r="DP36" s="624"/>
      <c r="DQ36" s="624"/>
      <c r="DR36" s="624"/>
      <c r="DS36" s="624"/>
      <c r="DT36" s="624"/>
      <c r="DU36" s="624"/>
      <c r="DV36" s="625"/>
      <c r="DW36" s="628">
        <v>4.9000000000000004</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5987661</v>
      </c>
      <c r="S37" s="624"/>
      <c r="T37" s="624"/>
      <c r="U37" s="624"/>
      <c r="V37" s="624"/>
      <c r="W37" s="624"/>
      <c r="X37" s="624"/>
      <c r="Y37" s="625"/>
      <c r="Z37" s="626">
        <v>2.5</v>
      </c>
      <c r="AA37" s="626"/>
      <c r="AB37" s="626"/>
      <c r="AC37" s="626"/>
      <c r="AD37" s="627">
        <v>271118</v>
      </c>
      <c r="AE37" s="627"/>
      <c r="AF37" s="627"/>
      <c r="AG37" s="627"/>
      <c r="AH37" s="627"/>
      <c r="AI37" s="627"/>
      <c r="AJ37" s="627"/>
      <c r="AK37" s="627"/>
      <c r="AL37" s="628">
        <v>0.3</v>
      </c>
      <c r="AM37" s="629"/>
      <c r="AN37" s="629"/>
      <c r="AO37" s="630"/>
      <c r="AQ37" s="686" t="s">
        <v>319</v>
      </c>
      <c r="AR37" s="687"/>
      <c r="AS37" s="687"/>
      <c r="AT37" s="687"/>
      <c r="AU37" s="687"/>
      <c r="AV37" s="687"/>
      <c r="AW37" s="687"/>
      <c r="AX37" s="687"/>
      <c r="AY37" s="688"/>
      <c r="AZ37" s="623">
        <v>4347257</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-701620</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104193</v>
      </c>
      <c r="CS37" s="655"/>
      <c r="CT37" s="655"/>
      <c r="CU37" s="655"/>
      <c r="CV37" s="655"/>
      <c r="CW37" s="655"/>
      <c r="CX37" s="655"/>
      <c r="CY37" s="656"/>
      <c r="CZ37" s="628">
        <v>0</v>
      </c>
      <c r="DA37" s="653"/>
      <c r="DB37" s="653"/>
      <c r="DC37" s="657"/>
      <c r="DD37" s="632">
        <v>104193</v>
      </c>
      <c r="DE37" s="655"/>
      <c r="DF37" s="655"/>
      <c r="DG37" s="655"/>
      <c r="DH37" s="655"/>
      <c r="DI37" s="655"/>
      <c r="DJ37" s="655"/>
      <c r="DK37" s="656"/>
      <c r="DL37" s="632">
        <v>28757</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15085900</v>
      </c>
      <c r="S38" s="624"/>
      <c r="T38" s="624"/>
      <c r="U38" s="624"/>
      <c r="V38" s="624"/>
      <c r="W38" s="624"/>
      <c r="X38" s="624"/>
      <c r="Y38" s="625"/>
      <c r="Z38" s="626">
        <v>6.3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424399</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56809</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21012990</v>
      </c>
      <c r="CS38" s="624"/>
      <c r="CT38" s="624"/>
      <c r="CU38" s="624"/>
      <c r="CV38" s="624"/>
      <c r="CW38" s="624"/>
      <c r="CX38" s="624"/>
      <c r="CY38" s="625"/>
      <c r="CZ38" s="628">
        <v>9.1</v>
      </c>
      <c r="DA38" s="653"/>
      <c r="DB38" s="653"/>
      <c r="DC38" s="657"/>
      <c r="DD38" s="632">
        <v>16463137</v>
      </c>
      <c r="DE38" s="624"/>
      <c r="DF38" s="624"/>
      <c r="DG38" s="624"/>
      <c r="DH38" s="624"/>
      <c r="DI38" s="624"/>
      <c r="DJ38" s="624"/>
      <c r="DK38" s="625"/>
      <c r="DL38" s="632">
        <v>14771652</v>
      </c>
      <c r="DM38" s="624"/>
      <c r="DN38" s="624"/>
      <c r="DO38" s="624"/>
      <c r="DP38" s="624"/>
      <c r="DQ38" s="624"/>
      <c r="DR38" s="624"/>
      <c r="DS38" s="624"/>
      <c r="DT38" s="624"/>
      <c r="DU38" s="624"/>
      <c r="DV38" s="625"/>
      <c r="DW38" s="628">
        <v>14.2</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43461</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81382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5808133</v>
      </c>
      <c r="CS39" s="655"/>
      <c r="CT39" s="655"/>
      <c r="CU39" s="655"/>
      <c r="CV39" s="655"/>
      <c r="CW39" s="655"/>
      <c r="CX39" s="655"/>
      <c r="CY39" s="656"/>
      <c r="CZ39" s="628">
        <v>2.5</v>
      </c>
      <c r="DA39" s="653"/>
      <c r="DB39" s="653"/>
      <c r="DC39" s="657"/>
      <c r="DD39" s="632">
        <v>5168321</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2174023</v>
      </c>
      <c r="S40" s="624"/>
      <c r="T40" s="624"/>
      <c r="U40" s="624"/>
      <c r="V40" s="624"/>
      <c r="W40" s="624"/>
      <c r="X40" s="624"/>
      <c r="Y40" s="625"/>
      <c r="Z40" s="626">
        <v>0.9</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3535793</v>
      </c>
      <c r="CS40" s="624"/>
      <c r="CT40" s="624"/>
      <c r="CU40" s="624"/>
      <c r="CV40" s="624"/>
      <c r="CW40" s="624"/>
      <c r="CX40" s="624"/>
      <c r="CY40" s="625"/>
      <c r="CZ40" s="628">
        <v>1.5</v>
      </c>
      <c r="DA40" s="653"/>
      <c r="DB40" s="653"/>
      <c r="DC40" s="657"/>
      <c r="DD40" s="632">
        <v>2233594</v>
      </c>
      <c r="DE40" s="624"/>
      <c r="DF40" s="624"/>
      <c r="DG40" s="624"/>
      <c r="DH40" s="624"/>
      <c r="DI40" s="624"/>
      <c r="DJ40" s="624"/>
      <c r="DK40" s="625"/>
      <c r="DL40" s="632">
        <v>2677</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239245421</v>
      </c>
      <c r="S41" s="696"/>
      <c r="T41" s="696"/>
      <c r="U41" s="696"/>
      <c r="V41" s="696"/>
      <c r="W41" s="696"/>
      <c r="X41" s="696"/>
      <c r="Y41" s="700"/>
      <c r="Z41" s="701">
        <v>100</v>
      </c>
      <c r="AA41" s="701"/>
      <c r="AB41" s="701"/>
      <c r="AC41" s="701"/>
      <c r="AD41" s="702">
        <v>101681868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4512121</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16105658</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488</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25473999</v>
      </c>
      <c r="CS42" s="655"/>
      <c r="CT42" s="655"/>
      <c r="CU42" s="655"/>
      <c r="CV42" s="655"/>
      <c r="CW42" s="655"/>
      <c r="CX42" s="655"/>
      <c r="CY42" s="656"/>
      <c r="CZ42" s="628">
        <v>11</v>
      </c>
      <c r="DA42" s="653"/>
      <c r="DB42" s="653"/>
      <c r="DC42" s="657"/>
      <c r="DD42" s="632">
        <v>3818753</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662632</v>
      </c>
      <c r="CS43" s="655"/>
      <c r="CT43" s="655"/>
      <c r="CU43" s="655"/>
      <c r="CV43" s="655"/>
      <c r="CW43" s="655"/>
      <c r="CX43" s="655"/>
      <c r="CY43" s="656"/>
      <c r="CZ43" s="628">
        <v>0.3</v>
      </c>
      <c r="DA43" s="653"/>
      <c r="DB43" s="653"/>
      <c r="DC43" s="657"/>
      <c r="DD43" s="632">
        <v>561032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25211122</v>
      </c>
      <c r="CS44" s="624"/>
      <c r="CT44" s="624"/>
      <c r="CU44" s="624"/>
      <c r="CV44" s="624"/>
      <c r="CW44" s="624"/>
      <c r="CX44" s="624"/>
      <c r="CY44" s="625"/>
      <c r="CZ44" s="628">
        <v>10.9</v>
      </c>
      <c r="DA44" s="629"/>
      <c r="DB44" s="629"/>
      <c r="DC44" s="635"/>
      <c r="DD44" s="632">
        <v>3810095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11596119</v>
      </c>
      <c r="CS45" s="655"/>
      <c r="CT45" s="655"/>
      <c r="CU45" s="655"/>
      <c r="CV45" s="655"/>
      <c r="CW45" s="655"/>
      <c r="CX45" s="655"/>
      <c r="CY45" s="656"/>
      <c r="CZ45" s="628">
        <v>5</v>
      </c>
      <c r="DA45" s="653"/>
      <c r="DB45" s="653"/>
      <c r="DC45" s="657"/>
      <c r="DD45" s="632">
        <v>1203435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12491190</v>
      </c>
      <c r="CS46" s="624"/>
      <c r="CT46" s="624"/>
      <c r="CU46" s="624"/>
      <c r="CV46" s="624"/>
      <c r="CW46" s="624"/>
      <c r="CX46" s="624"/>
      <c r="CY46" s="625"/>
      <c r="CZ46" s="628">
        <v>5.4</v>
      </c>
      <c r="DA46" s="629"/>
      <c r="DB46" s="629"/>
      <c r="DC46" s="635"/>
      <c r="DD46" s="632">
        <v>2541821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262877</v>
      </c>
      <c r="CS47" s="655"/>
      <c r="CT47" s="655"/>
      <c r="CU47" s="655"/>
      <c r="CV47" s="655"/>
      <c r="CW47" s="655"/>
      <c r="CX47" s="655"/>
      <c r="CY47" s="656"/>
      <c r="CZ47" s="628">
        <v>0.1</v>
      </c>
      <c r="DA47" s="653"/>
      <c r="DB47" s="653"/>
      <c r="DC47" s="657"/>
      <c r="DD47" s="632">
        <v>8658</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231021714</v>
      </c>
      <c r="CS49" s="682"/>
      <c r="CT49" s="682"/>
      <c r="CU49" s="682"/>
      <c r="CV49" s="682"/>
      <c r="CW49" s="682"/>
      <c r="CX49" s="682"/>
      <c r="CY49" s="711"/>
      <c r="CZ49" s="703">
        <v>100</v>
      </c>
      <c r="DA49" s="712"/>
      <c r="DB49" s="712"/>
      <c r="DC49" s="713"/>
      <c r="DD49" s="714">
        <v>132372556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xpwTtd4PIgUtzbpxVtYGR4QFy7ufhMT+HgRYfWVUTfxXm2ysAyqxYtZM8858q7zcpfoGieb2Z9o4of2l5lTrGQ==" saltValue="/1l7etR8hq7mXltiQb5wa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DG47" sqref="DG47:DK47"/>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237066</v>
      </c>
      <c r="R7" s="753"/>
      <c r="S7" s="753"/>
      <c r="T7" s="753"/>
      <c r="U7" s="753"/>
      <c r="V7" s="753">
        <v>229469</v>
      </c>
      <c r="W7" s="753"/>
      <c r="X7" s="753"/>
      <c r="Y7" s="753"/>
      <c r="Z7" s="753"/>
      <c r="AA7" s="753">
        <v>7597</v>
      </c>
      <c r="AB7" s="753"/>
      <c r="AC7" s="753"/>
      <c r="AD7" s="753"/>
      <c r="AE7" s="754"/>
      <c r="AF7" s="755">
        <v>4998</v>
      </c>
      <c r="AG7" s="756"/>
      <c r="AH7" s="756"/>
      <c r="AI7" s="756"/>
      <c r="AJ7" s="757"/>
      <c r="AK7" s="758">
        <v>6701</v>
      </c>
      <c r="AL7" s="759"/>
      <c r="AM7" s="759"/>
      <c r="AN7" s="759"/>
      <c r="AO7" s="759"/>
      <c r="AP7" s="759">
        <v>263109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560</v>
      </c>
      <c r="BT7" s="747"/>
      <c r="BU7" s="747"/>
      <c r="BV7" s="747"/>
      <c r="BW7" s="747"/>
      <c r="BX7" s="747"/>
      <c r="BY7" s="747"/>
      <c r="BZ7" s="747"/>
      <c r="CA7" s="747"/>
      <c r="CB7" s="747"/>
      <c r="CC7" s="747"/>
      <c r="CD7" s="747"/>
      <c r="CE7" s="747"/>
      <c r="CF7" s="747"/>
      <c r="CG7" s="762"/>
      <c r="CH7" s="743">
        <v>45</v>
      </c>
      <c r="CI7" s="744"/>
      <c r="CJ7" s="744"/>
      <c r="CK7" s="744"/>
      <c r="CL7" s="745"/>
      <c r="CM7" s="743">
        <v>474</v>
      </c>
      <c r="CN7" s="744"/>
      <c r="CO7" s="744"/>
      <c r="CP7" s="744"/>
      <c r="CQ7" s="745"/>
      <c r="CR7" s="743">
        <v>3</v>
      </c>
      <c r="CS7" s="744"/>
      <c r="CT7" s="744"/>
      <c r="CU7" s="744"/>
      <c r="CV7" s="745"/>
      <c r="CW7" s="743" t="s">
        <v>495</v>
      </c>
      <c r="CX7" s="744"/>
      <c r="CY7" s="744"/>
      <c r="CZ7" s="744"/>
      <c r="DA7" s="745"/>
      <c r="DB7" s="743" t="s">
        <v>495</v>
      </c>
      <c r="DC7" s="744"/>
      <c r="DD7" s="744"/>
      <c r="DE7" s="744"/>
      <c r="DF7" s="745"/>
      <c r="DG7" s="743" t="s">
        <v>495</v>
      </c>
      <c r="DH7" s="744"/>
      <c r="DI7" s="744"/>
      <c r="DJ7" s="744"/>
      <c r="DK7" s="745"/>
      <c r="DL7" s="743" t="s">
        <v>495</v>
      </c>
      <c r="DM7" s="744"/>
      <c r="DN7" s="744"/>
      <c r="DO7" s="744"/>
      <c r="DP7" s="745"/>
      <c r="DQ7" s="743" t="s">
        <v>495</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2845</v>
      </c>
      <c r="R8" s="784"/>
      <c r="S8" s="784"/>
      <c r="T8" s="784"/>
      <c r="U8" s="784"/>
      <c r="V8" s="784">
        <v>2259</v>
      </c>
      <c r="W8" s="784"/>
      <c r="X8" s="784"/>
      <c r="Y8" s="784"/>
      <c r="Z8" s="784"/>
      <c r="AA8" s="784">
        <v>586</v>
      </c>
      <c r="AB8" s="784"/>
      <c r="AC8" s="784"/>
      <c r="AD8" s="784"/>
      <c r="AE8" s="785"/>
      <c r="AF8" s="786" t="s">
        <v>122</v>
      </c>
      <c r="AG8" s="787"/>
      <c r="AH8" s="787"/>
      <c r="AI8" s="787"/>
      <c r="AJ8" s="788"/>
      <c r="AK8" s="769">
        <v>36</v>
      </c>
      <c r="AL8" s="770"/>
      <c r="AM8" s="770"/>
      <c r="AN8" s="770"/>
      <c r="AO8" s="770"/>
      <c r="AP8" s="770" t="s">
        <v>577</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561</v>
      </c>
      <c r="BT8" s="774"/>
      <c r="BU8" s="774"/>
      <c r="BV8" s="774"/>
      <c r="BW8" s="774"/>
      <c r="BX8" s="774"/>
      <c r="BY8" s="774"/>
      <c r="BZ8" s="774"/>
      <c r="CA8" s="774"/>
      <c r="CB8" s="774"/>
      <c r="CC8" s="774"/>
      <c r="CD8" s="774"/>
      <c r="CE8" s="774"/>
      <c r="CF8" s="774"/>
      <c r="CG8" s="775"/>
      <c r="CH8" s="776">
        <v>120</v>
      </c>
      <c r="CI8" s="777"/>
      <c r="CJ8" s="777"/>
      <c r="CK8" s="777"/>
      <c r="CL8" s="778"/>
      <c r="CM8" s="776">
        <v>334</v>
      </c>
      <c r="CN8" s="777"/>
      <c r="CO8" s="777"/>
      <c r="CP8" s="777"/>
      <c r="CQ8" s="778"/>
      <c r="CR8" s="776">
        <v>17.5</v>
      </c>
      <c r="CS8" s="777"/>
      <c r="CT8" s="777"/>
      <c r="CU8" s="777"/>
      <c r="CV8" s="778"/>
      <c r="CW8" s="776" t="s">
        <v>495</v>
      </c>
      <c r="CX8" s="777"/>
      <c r="CY8" s="777"/>
      <c r="CZ8" s="777"/>
      <c r="DA8" s="778"/>
      <c r="DB8" s="776" t="s">
        <v>495</v>
      </c>
      <c r="DC8" s="777"/>
      <c r="DD8" s="777"/>
      <c r="DE8" s="777"/>
      <c r="DF8" s="778"/>
      <c r="DG8" s="776" t="s">
        <v>495</v>
      </c>
      <c r="DH8" s="777"/>
      <c r="DI8" s="777"/>
      <c r="DJ8" s="777"/>
      <c r="DK8" s="778"/>
      <c r="DL8" s="776" t="s">
        <v>495</v>
      </c>
      <c r="DM8" s="777"/>
      <c r="DN8" s="777"/>
      <c r="DO8" s="777"/>
      <c r="DP8" s="778"/>
      <c r="DQ8" s="776" t="s">
        <v>495</v>
      </c>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130</v>
      </c>
      <c r="R9" s="784"/>
      <c r="S9" s="784"/>
      <c r="T9" s="784"/>
      <c r="U9" s="784"/>
      <c r="V9" s="784">
        <v>88</v>
      </c>
      <c r="W9" s="784"/>
      <c r="X9" s="784"/>
      <c r="Y9" s="784"/>
      <c r="Z9" s="784"/>
      <c r="AA9" s="784">
        <v>41</v>
      </c>
      <c r="AB9" s="784"/>
      <c r="AC9" s="784"/>
      <c r="AD9" s="784"/>
      <c r="AE9" s="785"/>
      <c r="AF9" s="786">
        <v>41</v>
      </c>
      <c r="AG9" s="787"/>
      <c r="AH9" s="787"/>
      <c r="AI9" s="787"/>
      <c r="AJ9" s="788"/>
      <c r="AK9" s="769">
        <v>11</v>
      </c>
      <c r="AL9" s="770"/>
      <c r="AM9" s="770"/>
      <c r="AN9" s="770"/>
      <c r="AO9" s="770"/>
      <c r="AP9" s="770">
        <v>156</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562</v>
      </c>
      <c r="BT9" s="774"/>
      <c r="BU9" s="774"/>
      <c r="BV9" s="774"/>
      <c r="BW9" s="774"/>
      <c r="BX9" s="774"/>
      <c r="BY9" s="774"/>
      <c r="BZ9" s="774"/>
      <c r="CA9" s="774"/>
      <c r="CB9" s="774"/>
      <c r="CC9" s="774"/>
      <c r="CD9" s="774"/>
      <c r="CE9" s="774"/>
      <c r="CF9" s="774"/>
      <c r="CG9" s="775"/>
      <c r="CH9" s="776">
        <v>3</v>
      </c>
      <c r="CI9" s="777"/>
      <c r="CJ9" s="777"/>
      <c r="CK9" s="777"/>
      <c r="CL9" s="778"/>
      <c r="CM9" s="776">
        <v>15</v>
      </c>
      <c r="CN9" s="777"/>
      <c r="CO9" s="777"/>
      <c r="CP9" s="777"/>
      <c r="CQ9" s="778"/>
      <c r="CR9" s="776">
        <v>6</v>
      </c>
      <c r="CS9" s="777"/>
      <c r="CT9" s="777"/>
      <c r="CU9" s="777"/>
      <c r="CV9" s="778"/>
      <c r="CW9" s="776" t="s">
        <v>495</v>
      </c>
      <c r="CX9" s="777"/>
      <c r="CY9" s="777"/>
      <c r="CZ9" s="777"/>
      <c r="DA9" s="778"/>
      <c r="DB9" s="776" t="s">
        <v>495</v>
      </c>
      <c r="DC9" s="777"/>
      <c r="DD9" s="777"/>
      <c r="DE9" s="777"/>
      <c r="DF9" s="778"/>
      <c r="DG9" s="776" t="s">
        <v>495</v>
      </c>
      <c r="DH9" s="777"/>
      <c r="DI9" s="777"/>
      <c r="DJ9" s="777"/>
      <c r="DK9" s="778"/>
      <c r="DL9" s="776" t="s">
        <v>495</v>
      </c>
      <c r="DM9" s="777"/>
      <c r="DN9" s="777"/>
      <c r="DO9" s="777"/>
      <c r="DP9" s="778"/>
      <c r="DQ9" s="776" t="s">
        <v>495</v>
      </c>
      <c r="DR9" s="777"/>
      <c r="DS9" s="777"/>
      <c r="DT9" s="777"/>
      <c r="DU9" s="778"/>
      <c r="DV9" s="773"/>
      <c r="DW9" s="774"/>
      <c r="DX9" s="774"/>
      <c r="DY9" s="774"/>
      <c r="DZ9" s="779"/>
      <c r="EA9" s="234"/>
    </row>
    <row r="10" spans="1:131" s="235" customFormat="1" ht="26.25" customHeight="1" x14ac:dyDescent="0.15">
      <c r="A10" s="238">
        <v>4</v>
      </c>
      <c r="B10" s="780" t="s">
        <v>377</v>
      </c>
      <c r="C10" s="781"/>
      <c r="D10" s="781"/>
      <c r="E10" s="781"/>
      <c r="F10" s="781"/>
      <c r="G10" s="781"/>
      <c r="H10" s="781"/>
      <c r="I10" s="781"/>
      <c r="J10" s="781"/>
      <c r="K10" s="781"/>
      <c r="L10" s="781"/>
      <c r="M10" s="781"/>
      <c r="N10" s="781"/>
      <c r="O10" s="781"/>
      <c r="P10" s="782"/>
      <c r="Q10" s="783">
        <v>363</v>
      </c>
      <c r="R10" s="784"/>
      <c r="S10" s="784"/>
      <c r="T10" s="784"/>
      <c r="U10" s="784"/>
      <c r="V10" s="784">
        <v>363</v>
      </c>
      <c r="W10" s="784"/>
      <c r="X10" s="784"/>
      <c r="Y10" s="784"/>
      <c r="Z10" s="784"/>
      <c r="AA10" s="784" t="s">
        <v>495</v>
      </c>
      <c r="AB10" s="784"/>
      <c r="AC10" s="784"/>
      <c r="AD10" s="784"/>
      <c r="AE10" s="785"/>
      <c r="AF10" s="786" t="s">
        <v>122</v>
      </c>
      <c r="AG10" s="787"/>
      <c r="AH10" s="787"/>
      <c r="AI10" s="787"/>
      <c r="AJ10" s="788"/>
      <c r="AK10" s="769">
        <v>218</v>
      </c>
      <c r="AL10" s="770"/>
      <c r="AM10" s="770"/>
      <c r="AN10" s="770"/>
      <c r="AO10" s="770"/>
      <c r="AP10" s="770">
        <v>641</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563</v>
      </c>
      <c r="BT10" s="774"/>
      <c r="BU10" s="774"/>
      <c r="BV10" s="774"/>
      <c r="BW10" s="774"/>
      <c r="BX10" s="774"/>
      <c r="BY10" s="774"/>
      <c r="BZ10" s="774"/>
      <c r="CA10" s="774"/>
      <c r="CB10" s="774"/>
      <c r="CC10" s="774"/>
      <c r="CD10" s="774"/>
      <c r="CE10" s="774"/>
      <c r="CF10" s="774"/>
      <c r="CG10" s="775"/>
      <c r="CH10" s="776">
        <v>4</v>
      </c>
      <c r="CI10" s="777"/>
      <c r="CJ10" s="777"/>
      <c r="CK10" s="777"/>
      <c r="CL10" s="778"/>
      <c r="CM10" s="776">
        <v>235</v>
      </c>
      <c r="CN10" s="777"/>
      <c r="CO10" s="777"/>
      <c r="CP10" s="777"/>
      <c r="CQ10" s="778"/>
      <c r="CR10" s="776">
        <v>100</v>
      </c>
      <c r="CS10" s="777"/>
      <c r="CT10" s="777"/>
      <c r="CU10" s="777"/>
      <c r="CV10" s="778"/>
      <c r="CW10" s="776" t="s">
        <v>495</v>
      </c>
      <c r="CX10" s="777"/>
      <c r="CY10" s="777"/>
      <c r="CZ10" s="777"/>
      <c r="DA10" s="778"/>
      <c r="DB10" s="776" t="s">
        <v>495</v>
      </c>
      <c r="DC10" s="777"/>
      <c r="DD10" s="777"/>
      <c r="DE10" s="777"/>
      <c r="DF10" s="778"/>
      <c r="DG10" s="776" t="s">
        <v>495</v>
      </c>
      <c r="DH10" s="777"/>
      <c r="DI10" s="777"/>
      <c r="DJ10" s="777"/>
      <c r="DK10" s="778"/>
      <c r="DL10" s="776" t="s">
        <v>495</v>
      </c>
      <c r="DM10" s="777"/>
      <c r="DN10" s="777"/>
      <c r="DO10" s="777"/>
      <c r="DP10" s="778"/>
      <c r="DQ10" s="776" t="s">
        <v>495</v>
      </c>
      <c r="DR10" s="777"/>
      <c r="DS10" s="777"/>
      <c r="DT10" s="777"/>
      <c r="DU10" s="778"/>
      <c r="DV10" s="773"/>
      <c r="DW10" s="774"/>
      <c r="DX10" s="774"/>
      <c r="DY10" s="774"/>
      <c r="DZ10" s="779"/>
      <c r="EA10" s="234"/>
    </row>
    <row r="11" spans="1:131" s="235" customFormat="1" ht="26.25" customHeight="1" x14ac:dyDescent="0.15">
      <c r="A11" s="238">
        <v>5</v>
      </c>
      <c r="B11" s="780" t="s">
        <v>378</v>
      </c>
      <c r="C11" s="781"/>
      <c r="D11" s="781"/>
      <c r="E11" s="781"/>
      <c r="F11" s="781"/>
      <c r="G11" s="781"/>
      <c r="H11" s="781"/>
      <c r="I11" s="781"/>
      <c r="J11" s="781"/>
      <c r="K11" s="781"/>
      <c r="L11" s="781"/>
      <c r="M11" s="781"/>
      <c r="N11" s="781"/>
      <c r="O11" s="781"/>
      <c r="P11" s="782"/>
      <c r="Q11" s="783">
        <v>1196</v>
      </c>
      <c r="R11" s="784"/>
      <c r="S11" s="784"/>
      <c r="T11" s="784"/>
      <c r="U11" s="784"/>
      <c r="V11" s="784">
        <v>1196</v>
      </c>
      <c r="W11" s="784"/>
      <c r="X11" s="784"/>
      <c r="Y11" s="784"/>
      <c r="Z11" s="784"/>
      <c r="AA11" s="784" t="s">
        <v>495</v>
      </c>
      <c r="AB11" s="784"/>
      <c r="AC11" s="784"/>
      <c r="AD11" s="784"/>
      <c r="AE11" s="785"/>
      <c r="AF11" s="786" t="s">
        <v>122</v>
      </c>
      <c r="AG11" s="787"/>
      <c r="AH11" s="787"/>
      <c r="AI11" s="787"/>
      <c r="AJ11" s="788"/>
      <c r="AK11" s="769" t="s">
        <v>577</v>
      </c>
      <c r="AL11" s="770"/>
      <c r="AM11" s="770"/>
      <c r="AN11" s="770"/>
      <c r="AO11" s="770"/>
      <c r="AP11" s="770">
        <v>9413</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564</v>
      </c>
      <c r="BT11" s="774"/>
      <c r="BU11" s="774"/>
      <c r="BV11" s="774"/>
      <c r="BW11" s="774"/>
      <c r="BX11" s="774"/>
      <c r="BY11" s="774"/>
      <c r="BZ11" s="774"/>
      <c r="CA11" s="774"/>
      <c r="CB11" s="774"/>
      <c r="CC11" s="774"/>
      <c r="CD11" s="774"/>
      <c r="CE11" s="774"/>
      <c r="CF11" s="774"/>
      <c r="CG11" s="775"/>
      <c r="CH11" s="776">
        <v>5</v>
      </c>
      <c r="CI11" s="777"/>
      <c r="CJ11" s="777"/>
      <c r="CK11" s="777"/>
      <c r="CL11" s="778"/>
      <c r="CM11" s="776">
        <v>422</v>
      </c>
      <c r="CN11" s="777"/>
      <c r="CO11" s="777"/>
      <c r="CP11" s="777"/>
      <c r="CQ11" s="778"/>
      <c r="CR11" s="776">
        <v>200</v>
      </c>
      <c r="CS11" s="777"/>
      <c r="CT11" s="777"/>
      <c r="CU11" s="777"/>
      <c r="CV11" s="778"/>
      <c r="CW11" s="776" t="s">
        <v>495</v>
      </c>
      <c r="CX11" s="777"/>
      <c r="CY11" s="777"/>
      <c r="CZ11" s="777"/>
      <c r="DA11" s="778"/>
      <c r="DB11" s="776" t="s">
        <v>495</v>
      </c>
      <c r="DC11" s="777"/>
      <c r="DD11" s="777"/>
      <c r="DE11" s="777"/>
      <c r="DF11" s="778"/>
      <c r="DG11" s="776" t="s">
        <v>495</v>
      </c>
      <c r="DH11" s="777"/>
      <c r="DI11" s="777"/>
      <c r="DJ11" s="777"/>
      <c r="DK11" s="778"/>
      <c r="DL11" s="776" t="s">
        <v>495</v>
      </c>
      <c r="DM11" s="777"/>
      <c r="DN11" s="777"/>
      <c r="DO11" s="777"/>
      <c r="DP11" s="778"/>
      <c r="DQ11" s="776" t="s">
        <v>495</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565</v>
      </c>
      <c r="BT12" s="774"/>
      <c r="BU12" s="774"/>
      <c r="BV12" s="774"/>
      <c r="BW12" s="774"/>
      <c r="BX12" s="774"/>
      <c r="BY12" s="774"/>
      <c r="BZ12" s="774"/>
      <c r="CA12" s="774"/>
      <c r="CB12" s="774"/>
      <c r="CC12" s="774"/>
      <c r="CD12" s="774"/>
      <c r="CE12" s="774"/>
      <c r="CF12" s="774"/>
      <c r="CG12" s="775"/>
      <c r="CH12" s="776">
        <v>-4</v>
      </c>
      <c r="CI12" s="777"/>
      <c r="CJ12" s="777"/>
      <c r="CK12" s="777"/>
      <c r="CL12" s="778"/>
      <c r="CM12" s="776">
        <v>37</v>
      </c>
      <c r="CN12" s="777"/>
      <c r="CO12" s="777"/>
      <c r="CP12" s="777"/>
      <c r="CQ12" s="778"/>
      <c r="CR12" s="776">
        <v>5</v>
      </c>
      <c r="CS12" s="777"/>
      <c r="CT12" s="777"/>
      <c r="CU12" s="777"/>
      <c r="CV12" s="778"/>
      <c r="CW12" s="776">
        <v>10</v>
      </c>
      <c r="CX12" s="777"/>
      <c r="CY12" s="777"/>
      <c r="CZ12" s="777"/>
      <c r="DA12" s="778"/>
      <c r="DB12" s="776" t="s">
        <v>495</v>
      </c>
      <c r="DC12" s="777"/>
      <c r="DD12" s="777"/>
      <c r="DE12" s="777"/>
      <c r="DF12" s="778"/>
      <c r="DG12" s="776" t="s">
        <v>495</v>
      </c>
      <c r="DH12" s="777"/>
      <c r="DI12" s="777"/>
      <c r="DJ12" s="777"/>
      <c r="DK12" s="778"/>
      <c r="DL12" s="776" t="s">
        <v>495</v>
      </c>
      <c r="DM12" s="777"/>
      <c r="DN12" s="777"/>
      <c r="DO12" s="777"/>
      <c r="DP12" s="778"/>
      <c r="DQ12" s="776" t="s">
        <v>495</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566</v>
      </c>
      <c r="BT13" s="774"/>
      <c r="BU13" s="774"/>
      <c r="BV13" s="774"/>
      <c r="BW13" s="774"/>
      <c r="BX13" s="774"/>
      <c r="BY13" s="774"/>
      <c r="BZ13" s="774"/>
      <c r="CA13" s="774"/>
      <c r="CB13" s="774"/>
      <c r="CC13" s="774"/>
      <c r="CD13" s="774"/>
      <c r="CE13" s="774"/>
      <c r="CF13" s="774"/>
      <c r="CG13" s="775"/>
      <c r="CH13" s="776">
        <v>-1</v>
      </c>
      <c r="CI13" s="777"/>
      <c r="CJ13" s="777"/>
      <c r="CK13" s="777"/>
      <c r="CL13" s="778"/>
      <c r="CM13" s="776">
        <v>114</v>
      </c>
      <c r="CN13" s="777"/>
      <c r="CO13" s="777"/>
      <c r="CP13" s="777"/>
      <c r="CQ13" s="778"/>
      <c r="CR13" s="776">
        <v>60</v>
      </c>
      <c r="CS13" s="777"/>
      <c r="CT13" s="777"/>
      <c r="CU13" s="777"/>
      <c r="CV13" s="778"/>
      <c r="CW13" s="776">
        <v>9</v>
      </c>
      <c r="CX13" s="777"/>
      <c r="CY13" s="777"/>
      <c r="CZ13" s="777"/>
      <c r="DA13" s="778"/>
      <c r="DB13" s="776" t="s">
        <v>495</v>
      </c>
      <c r="DC13" s="777"/>
      <c r="DD13" s="777"/>
      <c r="DE13" s="777"/>
      <c r="DF13" s="778"/>
      <c r="DG13" s="776" t="s">
        <v>495</v>
      </c>
      <c r="DH13" s="777"/>
      <c r="DI13" s="777"/>
      <c r="DJ13" s="777"/>
      <c r="DK13" s="778"/>
      <c r="DL13" s="776" t="s">
        <v>495</v>
      </c>
      <c r="DM13" s="777"/>
      <c r="DN13" s="777"/>
      <c r="DO13" s="777"/>
      <c r="DP13" s="778"/>
      <c r="DQ13" s="776" t="s">
        <v>495</v>
      </c>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567</v>
      </c>
      <c r="BT14" s="774"/>
      <c r="BU14" s="774"/>
      <c r="BV14" s="774"/>
      <c r="BW14" s="774"/>
      <c r="BX14" s="774"/>
      <c r="BY14" s="774"/>
      <c r="BZ14" s="774"/>
      <c r="CA14" s="774"/>
      <c r="CB14" s="774"/>
      <c r="CC14" s="774"/>
      <c r="CD14" s="774"/>
      <c r="CE14" s="774"/>
      <c r="CF14" s="774"/>
      <c r="CG14" s="775"/>
      <c r="CH14" s="776">
        <v>19</v>
      </c>
      <c r="CI14" s="777"/>
      <c r="CJ14" s="777"/>
      <c r="CK14" s="777"/>
      <c r="CL14" s="778"/>
      <c r="CM14" s="776">
        <v>129</v>
      </c>
      <c r="CN14" s="777"/>
      <c r="CO14" s="777"/>
      <c r="CP14" s="777"/>
      <c r="CQ14" s="778"/>
      <c r="CR14" s="776">
        <v>10</v>
      </c>
      <c r="CS14" s="777"/>
      <c r="CT14" s="777"/>
      <c r="CU14" s="777"/>
      <c r="CV14" s="778"/>
      <c r="CW14" s="776" t="s">
        <v>495</v>
      </c>
      <c r="CX14" s="777"/>
      <c r="CY14" s="777"/>
      <c r="CZ14" s="777"/>
      <c r="DA14" s="778"/>
      <c r="DB14" s="776" t="s">
        <v>495</v>
      </c>
      <c r="DC14" s="777"/>
      <c r="DD14" s="777"/>
      <c r="DE14" s="777"/>
      <c r="DF14" s="778"/>
      <c r="DG14" s="776" t="s">
        <v>495</v>
      </c>
      <c r="DH14" s="777"/>
      <c r="DI14" s="777"/>
      <c r="DJ14" s="777"/>
      <c r="DK14" s="778"/>
      <c r="DL14" s="776" t="s">
        <v>495</v>
      </c>
      <c r="DM14" s="777"/>
      <c r="DN14" s="777"/>
      <c r="DO14" s="777"/>
      <c r="DP14" s="778"/>
      <c r="DQ14" s="776" t="s">
        <v>495</v>
      </c>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568</v>
      </c>
      <c r="BT15" s="774"/>
      <c r="BU15" s="774"/>
      <c r="BV15" s="774"/>
      <c r="BW15" s="774"/>
      <c r="BX15" s="774"/>
      <c r="BY15" s="774"/>
      <c r="BZ15" s="774"/>
      <c r="CA15" s="774"/>
      <c r="CB15" s="774"/>
      <c r="CC15" s="774"/>
      <c r="CD15" s="774"/>
      <c r="CE15" s="774"/>
      <c r="CF15" s="774"/>
      <c r="CG15" s="775"/>
      <c r="CH15" s="776">
        <v>-23</v>
      </c>
      <c r="CI15" s="777"/>
      <c r="CJ15" s="777"/>
      <c r="CK15" s="777"/>
      <c r="CL15" s="778"/>
      <c r="CM15" s="776">
        <v>276</v>
      </c>
      <c r="CN15" s="777"/>
      <c r="CO15" s="777"/>
      <c r="CP15" s="777"/>
      <c r="CQ15" s="778"/>
      <c r="CR15" s="776">
        <v>3</v>
      </c>
      <c r="CS15" s="777"/>
      <c r="CT15" s="777"/>
      <c r="CU15" s="777"/>
      <c r="CV15" s="778"/>
      <c r="CW15" s="776" t="s">
        <v>495</v>
      </c>
      <c r="CX15" s="777"/>
      <c r="CY15" s="777"/>
      <c r="CZ15" s="777"/>
      <c r="DA15" s="778"/>
      <c r="DB15" s="776" t="s">
        <v>495</v>
      </c>
      <c r="DC15" s="777"/>
      <c r="DD15" s="777"/>
      <c r="DE15" s="777"/>
      <c r="DF15" s="778"/>
      <c r="DG15" s="776" t="s">
        <v>495</v>
      </c>
      <c r="DH15" s="777"/>
      <c r="DI15" s="777"/>
      <c r="DJ15" s="777"/>
      <c r="DK15" s="778"/>
      <c r="DL15" s="776" t="s">
        <v>495</v>
      </c>
      <c r="DM15" s="777"/>
      <c r="DN15" s="777"/>
      <c r="DO15" s="777"/>
      <c r="DP15" s="778"/>
      <c r="DQ15" s="776" t="s">
        <v>495</v>
      </c>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t="s">
        <v>569</v>
      </c>
      <c r="BT16" s="774"/>
      <c r="BU16" s="774"/>
      <c r="BV16" s="774"/>
      <c r="BW16" s="774"/>
      <c r="BX16" s="774"/>
      <c r="BY16" s="774"/>
      <c r="BZ16" s="774"/>
      <c r="CA16" s="774"/>
      <c r="CB16" s="774"/>
      <c r="CC16" s="774"/>
      <c r="CD16" s="774"/>
      <c r="CE16" s="774"/>
      <c r="CF16" s="774"/>
      <c r="CG16" s="775"/>
      <c r="CH16" s="776">
        <v>0</v>
      </c>
      <c r="CI16" s="777"/>
      <c r="CJ16" s="777"/>
      <c r="CK16" s="777"/>
      <c r="CL16" s="778"/>
      <c r="CM16" s="776">
        <v>70</v>
      </c>
      <c r="CN16" s="777"/>
      <c r="CO16" s="777"/>
      <c r="CP16" s="777"/>
      <c r="CQ16" s="778"/>
      <c r="CR16" s="776">
        <v>30</v>
      </c>
      <c r="CS16" s="777"/>
      <c r="CT16" s="777"/>
      <c r="CU16" s="777"/>
      <c r="CV16" s="778"/>
      <c r="CW16" s="776" t="s">
        <v>495</v>
      </c>
      <c r="CX16" s="777"/>
      <c r="CY16" s="777"/>
      <c r="CZ16" s="777"/>
      <c r="DA16" s="778"/>
      <c r="DB16" s="776" t="s">
        <v>495</v>
      </c>
      <c r="DC16" s="777"/>
      <c r="DD16" s="777"/>
      <c r="DE16" s="777"/>
      <c r="DF16" s="778"/>
      <c r="DG16" s="776" t="s">
        <v>495</v>
      </c>
      <c r="DH16" s="777"/>
      <c r="DI16" s="777"/>
      <c r="DJ16" s="777"/>
      <c r="DK16" s="778"/>
      <c r="DL16" s="776" t="s">
        <v>495</v>
      </c>
      <c r="DM16" s="777"/>
      <c r="DN16" s="777"/>
      <c r="DO16" s="777"/>
      <c r="DP16" s="778"/>
      <c r="DQ16" s="776" t="s">
        <v>495</v>
      </c>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t="s">
        <v>570</v>
      </c>
      <c r="BT17" s="774"/>
      <c r="BU17" s="774"/>
      <c r="BV17" s="774"/>
      <c r="BW17" s="774"/>
      <c r="BX17" s="774"/>
      <c r="BY17" s="774"/>
      <c r="BZ17" s="774"/>
      <c r="CA17" s="774"/>
      <c r="CB17" s="774"/>
      <c r="CC17" s="774"/>
      <c r="CD17" s="774"/>
      <c r="CE17" s="774"/>
      <c r="CF17" s="774"/>
      <c r="CG17" s="775"/>
      <c r="CH17" s="776">
        <v>7</v>
      </c>
      <c r="CI17" s="777"/>
      <c r="CJ17" s="777"/>
      <c r="CK17" s="777"/>
      <c r="CL17" s="778"/>
      <c r="CM17" s="776">
        <v>80</v>
      </c>
      <c r="CN17" s="777"/>
      <c r="CO17" s="777"/>
      <c r="CP17" s="777"/>
      <c r="CQ17" s="778"/>
      <c r="CR17" s="776">
        <v>7.5</v>
      </c>
      <c r="CS17" s="777"/>
      <c r="CT17" s="777"/>
      <c r="CU17" s="777"/>
      <c r="CV17" s="778"/>
      <c r="CW17" s="776">
        <v>30</v>
      </c>
      <c r="CX17" s="777"/>
      <c r="CY17" s="777"/>
      <c r="CZ17" s="777"/>
      <c r="DA17" s="778"/>
      <c r="DB17" s="776" t="s">
        <v>495</v>
      </c>
      <c r="DC17" s="777"/>
      <c r="DD17" s="777"/>
      <c r="DE17" s="777"/>
      <c r="DF17" s="778"/>
      <c r="DG17" s="776" t="s">
        <v>495</v>
      </c>
      <c r="DH17" s="777"/>
      <c r="DI17" s="777"/>
      <c r="DJ17" s="777"/>
      <c r="DK17" s="778"/>
      <c r="DL17" s="776" t="s">
        <v>495</v>
      </c>
      <c r="DM17" s="777"/>
      <c r="DN17" s="777"/>
      <c r="DO17" s="777"/>
      <c r="DP17" s="778"/>
      <c r="DQ17" s="776" t="s">
        <v>495</v>
      </c>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t="s">
        <v>571</v>
      </c>
      <c r="BT18" s="774"/>
      <c r="BU18" s="774"/>
      <c r="BV18" s="774"/>
      <c r="BW18" s="774"/>
      <c r="BX18" s="774"/>
      <c r="BY18" s="774"/>
      <c r="BZ18" s="774"/>
      <c r="CA18" s="774"/>
      <c r="CB18" s="774"/>
      <c r="CC18" s="774"/>
      <c r="CD18" s="774"/>
      <c r="CE18" s="774"/>
      <c r="CF18" s="774"/>
      <c r="CG18" s="775"/>
      <c r="CH18" s="776">
        <v>-1813</v>
      </c>
      <c r="CI18" s="777"/>
      <c r="CJ18" s="777"/>
      <c r="CK18" s="777"/>
      <c r="CL18" s="778"/>
      <c r="CM18" s="776">
        <v>1644</v>
      </c>
      <c r="CN18" s="777"/>
      <c r="CO18" s="777"/>
      <c r="CP18" s="777"/>
      <c r="CQ18" s="778"/>
      <c r="CR18" s="776">
        <v>842.11900000000003</v>
      </c>
      <c r="CS18" s="777"/>
      <c r="CT18" s="777"/>
      <c r="CU18" s="777"/>
      <c r="CV18" s="778"/>
      <c r="CW18" s="776">
        <v>37</v>
      </c>
      <c r="CX18" s="777"/>
      <c r="CY18" s="777"/>
      <c r="CZ18" s="777"/>
      <c r="DA18" s="778"/>
      <c r="DB18" s="776" t="s">
        <v>495</v>
      </c>
      <c r="DC18" s="777"/>
      <c r="DD18" s="777"/>
      <c r="DE18" s="777"/>
      <c r="DF18" s="778"/>
      <c r="DG18" s="776" t="s">
        <v>495</v>
      </c>
      <c r="DH18" s="777"/>
      <c r="DI18" s="777"/>
      <c r="DJ18" s="777"/>
      <c r="DK18" s="778"/>
      <c r="DL18" s="776" t="s">
        <v>495</v>
      </c>
      <c r="DM18" s="777"/>
      <c r="DN18" s="777"/>
      <c r="DO18" s="777"/>
      <c r="DP18" s="778"/>
      <c r="DQ18" s="776" t="s">
        <v>495</v>
      </c>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t="s">
        <v>574</v>
      </c>
      <c r="BS19" s="773" t="s">
        <v>572</v>
      </c>
      <c r="BT19" s="774"/>
      <c r="BU19" s="774"/>
      <c r="BV19" s="774"/>
      <c r="BW19" s="774"/>
      <c r="BX19" s="774"/>
      <c r="BY19" s="774"/>
      <c r="BZ19" s="774"/>
      <c r="CA19" s="774"/>
      <c r="CB19" s="774"/>
      <c r="CC19" s="774"/>
      <c r="CD19" s="774"/>
      <c r="CE19" s="774"/>
      <c r="CF19" s="774"/>
      <c r="CG19" s="775"/>
      <c r="CH19" s="776">
        <v>231</v>
      </c>
      <c r="CI19" s="777"/>
      <c r="CJ19" s="777"/>
      <c r="CK19" s="777"/>
      <c r="CL19" s="778"/>
      <c r="CM19" s="776">
        <v>31823</v>
      </c>
      <c r="CN19" s="777"/>
      <c r="CO19" s="777"/>
      <c r="CP19" s="777"/>
      <c r="CQ19" s="778"/>
      <c r="CR19" s="776">
        <v>0</v>
      </c>
      <c r="CS19" s="777"/>
      <c r="CT19" s="777"/>
      <c r="CU19" s="777"/>
      <c r="CV19" s="778"/>
      <c r="CW19" s="776" t="s">
        <v>495</v>
      </c>
      <c r="CX19" s="777"/>
      <c r="CY19" s="777"/>
      <c r="CZ19" s="777"/>
      <c r="DA19" s="778"/>
      <c r="DB19" s="776" t="s">
        <v>579</v>
      </c>
      <c r="DC19" s="777"/>
      <c r="DD19" s="777"/>
      <c r="DE19" s="777"/>
      <c r="DF19" s="778"/>
      <c r="DG19" s="776" t="s">
        <v>495</v>
      </c>
      <c r="DH19" s="777"/>
      <c r="DI19" s="777"/>
      <c r="DJ19" s="777"/>
      <c r="DK19" s="778"/>
      <c r="DL19" s="776">
        <v>201</v>
      </c>
      <c r="DM19" s="777"/>
      <c r="DN19" s="777"/>
      <c r="DO19" s="777"/>
      <c r="DP19" s="778"/>
      <c r="DQ19" s="776">
        <v>181</v>
      </c>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t="s">
        <v>573</v>
      </c>
      <c r="BT20" s="774"/>
      <c r="BU20" s="774"/>
      <c r="BV20" s="774"/>
      <c r="BW20" s="774"/>
      <c r="BX20" s="774"/>
      <c r="BY20" s="774"/>
      <c r="BZ20" s="774"/>
      <c r="CA20" s="774"/>
      <c r="CB20" s="774"/>
      <c r="CC20" s="774"/>
      <c r="CD20" s="774"/>
      <c r="CE20" s="774"/>
      <c r="CF20" s="774"/>
      <c r="CG20" s="775"/>
      <c r="CH20" s="776">
        <v>478</v>
      </c>
      <c r="CI20" s="777"/>
      <c r="CJ20" s="777"/>
      <c r="CK20" s="777"/>
      <c r="CL20" s="778"/>
      <c r="CM20" s="776">
        <v>28457</v>
      </c>
      <c r="CN20" s="777"/>
      <c r="CO20" s="777"/>
      <c r="CP20" s="777"/>
      <c r="CQ20" s="778"/>
      <c r="CR20" s="776">
        <v>263</v>
      </c>
      <c r="CS20" s="777"/>
      <c r="CT20" s="777"/>
      <c r="CU20" s="777"/>
      <c r="CV20" s="778"/>
      <c r="CW20" s="776" t="s">
        <v>495</v>
      </c>
      <c r="CX20" s="777"/>
      <c r="CY20" s="777"/>
      <c r="CZ20" s="777"/>
      <c r="DA20" s="778"/>
      <c r="DB20" s="776" t="s">
        <v>495</v>
      </c>
      <c r="DC20" s="777"/>
      <c r="DD20" s="777"/>
      <c r="DE20" s="777"/>
      <c r="DF20" s="778"/>
      <c r="DG20" s="776" t="s">
        <v>495</v>
      </c>
      <c r="DH20" s="777"/>
      <c r="DI20" s="777"/>
      <c r="DJ20" s="777"/>
      <c r="DK20" s="778"/>
      <c r="DL20" s="776" t="s">
        <v>495</v>
      </c>
      <c r="DM20" s="777"/>
      <c r="DN20" s="777"/>
      <c r="DO20" s="777"/>
      <c r="DP20" s="778"/>
      <c r="DQ20" s="776" t="s">
        <v>495</v>
      </c>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380</v>
      </c>
      <c r="B23" s="789" t="s">
        <v>381</v>
      </c>
      <c r="C23" s="790"/>
      <c r="D23" s="790"/>
      <c r="E23" s="790"/>
      <c r="F23" s="790"/>
      <c r="G23" s="790"/>
      <c r="H23" s="790"/>
      <c r="I23" s="790"/>
      <c r="J23" s="790"/>
      <c r="K23" s="790"/>
      <c r="L23" s="790"/>
      <c r="M23" s="790"/>
      <c r="N23" s="790"/>
      <c r="O23" s="790"/>
      <c r="P23" s="791"/>
      <c r="Q23" s="792">
        <v>240465</v>
      </c>
      <c r="R23" s="793"/>
      <c r="S23" s="793"/>
      <c r="T23" s="793"/>
      <c r="U23" s="793"/>
      <c r="V23" s="793">
        <v>232241</v>
      </c>
      <c r="W23" s="793"/>
      <c r="X23" s="793"/>
      <c r="Y23" s="793"/>
      <c r="Z23" s="793"/>
      <c r="AA23" s="793">
        <v>8224</v>
      </c>
      <c r="AB23" s="793"/>
      <c r="AC23" s="793"/>
      <c r="AD23" s="793"/>
      <c r="AE23" s="794"/>
      <c r="AF23" s="795">
        <v>5039</v>
      </c>
      <c r="AG23" s="793"/>
      <c r="AH23" s="793"/>
      <c r="AI23" s="793"/>
      <c r="AJ23" s="796"/>
      <c r="AK23" s="797"/>
      <c r="AL23" s="798"/>
      <c r="AM23" s="798"/>
      <c r="AN23" s="798"/>
      <c r="AO23" s="798"/>
      <c r="AP23" s="793">
        <v>273319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384</v>
      </c>
      <c r="R26" s="734"/>
      <c r="S26" s="734"/>
      <c r="T26" s="734"/>
      <c r="U26" s="735"/>
      <c r="V26" s="733" t="s">
        <v>385</v>
      </c>
      <c r="W26" s="734"/>
      <c r="X26" s="734"/>
      <c r="Y26" s="734"/>
      <c r="Z26" s="735"/>
      <c r="AA26" s="733" t="s">
        <v>386</v>
      </c>
      <c r="AB26" s="734"/>
      <c r="AC26" s="734"/>
      <c r="AD26" s="734"/>
      <c r="AE26" s="734"/>
      <c r="AF26" s="814" t="s">
        <v>387</v>
      </c>
      <c r="AG26" s="815"/>
      <c r="AH26" s="815"/>
      <c r="AI26" s="815"/>
      <c r="AJ26" s="816"/>
      <c r="AK26" s="734" t="s">
        <v>388</v>
      </c>
      <c r="AL26" s="734"/>
      <c r="AM26" s="734"/>
      <c r="AN26" s="734"/>
      <c r="AO26" s="735"/>
      <c r="AP26" s="733" t="s">
        <v>389</v>
      </c>
      <c r="AQ26" s="734"/>
      <c r="AR26" s="734"/>
      <c r="AS26" s="734"/>
      <c r="AT26" s="735"/>
      <c r="AU26" s="733" t="s">
        <v>390</v>
      </c>
      <c r="AV26" s="734"/>
      <c r="AW26" s="734"/>
      <c r="AX26" s="734"/>
      <c r="AY26" s="735"/>
      <c r="AZ26" s="733" t="s">
        <v>391</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392</v>
      </c>
      <c r="C28" s="750"/>
      <c r="D28" s="750"/>
      <c r="E28" s="750"/>
      <c r="F28" s="750"/>
      <c r="G28" s="750"/>
      <c r="H28" s="750"/>
      <c r="I28" s="750"/>
      <c r="J28" s="750"/>
      <c r="K28" s="750"/>
      <c r="L28" s="750"/>
      <c r="M28" s="750"/>
      <c r="N28" s="750"/>
      <c r="O28" s="750"/>
      <c r="P28" s="751"/>
      <c r="Q28" s="822">
        <v>53592</v>
      </c>
      <c r="R28" s="823"/>
      <c r="S28" s="823"/>
      <c r="T28" s="823"/>
      <c r="U28" s="823"/>
      <c r="V28" s="823">
        <v>53468</v>
      </c>
      <c r="W28" s="823"/>
      <c r="X28" s="823"/>
      <c r="Y28" s="823"/>
      <c r="Z28" s="823"/>
      <c r="AA28" s="823">
        <v>125</v>
      </c>
      <c r="AB28" s="823"/>
      <c r="AC28" s="823"/>
      <c r="AD28" s="823"/>
      <c r="AE28" s="824"/>
      <c r="AF28" s="825">
        <v>125</v>
      </c>
      <c r="AG28" s="823"/>
      <c r="AH28" s="823"/>
      <c r="AI28" s="823"/>
      <c r="AJ28" s="826"/>
      <c r="AK28" s="827">
        <v>4293</v>
      </c>
      <c r="AL28" s="828"/>
      <c r="AM28" s="828"/>
      <c r="AN28" s="828"/>
      <c r="AO28" s="828"/>
      <c r="AP28" s="828">
        <v>56</v>
      </c>
      <c r="AQ28" s="828"/>
      <c r="AR28" s="828"/>
      <c r="AS28" s="828"/>
      <c r="AT28" s="828"/>
      <c r="AU28" s="828">
        <v>51</v>
      </c>
      <c r="AV28" s="828"/>
      <c r="AW28" s="828"/>
      <c r="AX28" s="828"/>
      <c r="AY28" s="828"/>
      <c r="AZ28" s="829">
        <v>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393</v>
      </c>
      <c r="C29" s="781"/>
      <c r="D29" s="781"/>
      <c r="E29" s="781"/>
      <c r="F29" s="781"/>
      <c r="G29" s="781"/>
      <c r="H29" s="781"/>
      <c r="I29" s="781"/>
      <c r="J29" s="781"/>
      <c r="K29" s="781"/>
      <c r="L29" s="781"/>
      <c r="M29" s="781"/>
      <c r="N29" s="781"/>
      <c r="O29" s="781"/>
      <c r="P29" s="782"/>
      <c r="Q29" s="783">
        <v>48783</v>
      </c>
      <c r="R29" s="784"/>
      <c r="S29" s="784"/>
      <c r="T29" s="784"/>
      <c r="U29" s="784"/>
      <c r="V29" s="784">
        <v>47751</v>
      </c>
      <c r="W29" s="784"/>
      <c r="X29" s="784"/>
      <c r="Y29" s="784"/>
      <c r="Z29" s="784"/>
      <c r="AA29" s="784">
        <v>1032</v>
      </c>
      <c r="AB29" s="784"/>
      <c r="AC29" s="784"/>
      <c r="AD29" s="784"/>
      <c r="AE29" s="785"/>
      <c r="AF29" s="786">
        <v>1032</v>
      </c>
      <c r="AG29" s="787"/>
      <c r="AH29" s="787"/>
      <c r="AI29" s="787"/>
      <c r="AJ29" s="788"/>
      <c r="AK29" s="834">
        <v>7004</v>
      </c>
      <c r="AL29" s="830"/>
      <c r="AM29" s="830"/>
      <c r="AN29" s="830"/>
      <c r="AO29" s="830"/>
      <c r="AP29" s="830" t="s">
        <v>577</v>
      </c>
      <c r="AQ29" s="830"/>
      <c r="AR29" s="830"/>
      <c r="AS29" s="830"/>
      <c r="AT29" s="830"/>
      <c r="AU29" s="830" t="s">
        <v>577</v>
      </c>
      <c r="AV29" s="830"/>
      <c r="AW29" s="830"/>
      <c r="AX29" s="830"/>
      <c r="AY29" s="830"/>
      <c r="AZ29" s="831">
        <v>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394</v>
      </c>
      <c r="C30" s="781"/>
      <c r="D30" s="781"/>
      <c r="E30" s="781"/>
      <c r="F30" s="781"/>
      <c r="G30" s="781"/>
      <c r="H30" s="781"/>
      <c r="I30" s="781"/>
      <c r="J30" s="781"/>
      <c r="K30" s="781"/>
      <c r="L30" s="781"/>
      <c r="M30" s="781"/>
      <c r="N30" s="781"/>
      <c r="O30" s="781"/>
      <c r="P30" s="782"/>
      <c r="Q30" s="783">
        <v>6370</v>
      </c>
      <c r="R30" s="784"/>
      <c r="S30" s="784"/>
      <c r="T30" s="784"/>
      <c r="U30" s="784"/>
      <c r="V30" s="784">
        <v>6206</v>
      </c>
      <c r="W30" s="784"/>
      <c r="X30" s="784"/>
      <c r="Y30" s="784"/>
      <c r="Z30" s="784"/>
      <c r="AA30" s="784">
        <v>164</v>
      </c>
      <c r="AB30" s="784"/>
      <c r="AC30" s="784"/>
      <c r="AD30" s="784"/>
      <c r="AE30" s="785"/>
      <c r="AF30" s="786">
        <v>164</v>
      </c>
      <c r="AG30" s="787"/>
      <c r="AH30" s="787"/>
      <c r="AI30" s="787"/>
      <c r="AJ30" s="788"/>
      <c r="AK30" s="834">
        <v>1609</v>
      </c>
      <c r="AL30" s="830"/>
      <c r="AM30" s="830"/>
      <c r="AN30" s="830"/>
      <c r="AO30" s="830"/>
      <c r="AP30" s="830" t="s">
        <v>577</v>
      </c>
      <c r="AQ30" s="830"/>
      <c r="AR30" s="830"/>
      <c r="AS30" s="830"/>
      <c r="AT30" s="830"/>
      <c r="AU30" s="830" t="s">
        <v>577</v>
      </c>
      <c r="AV30" s="830"/>
      <c r="AW30" s="830"/>
      <c r="AX30" s="830"/>
      <c r="AY30" s="830"/>
      <c r="AZ30" s="831">
        <v>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395</v>
      </c>
      <c r="C31" s="781"/>
      <c r="D31" s="781"/>
      <c r="E31" s="781"/>
      <c r="F31" s="781"/>
      <c r="G31" s="781"/>
      <c r="H31" s="781"/>
      <c r="I31" s="781"/>
      <c r="J31" s="781"/>
      <c r="K31" s="781"/>
      <c r="L31" s="781"/>
      <c r="M31" s="781"/>
      <c r="N31" s="781"/>
      <c r="O31" s="781"/>
      <c r="P31" s="782"/>
      <c r="Q31" s="783">
        <v>215</v>
      </c>
      <c r="R31" s="784"/>
      <c r="S31" s="784"/>
      <c r="T31" s="784"/>
      <c r="U31" s="784"/>
      <c r="V31" s="784">
        <v>215</v>
      </c>
      <c r="W31" s="784"/>
      <c r="X31" s="784"/>
      <c r="Y31" s="784"/>
      <c r="Z31" s="784"/>
      <c r="AA31" s="784" t="s">
        <v>495</v>
      </c>
      <c r="AB31" s="784"/>
      <c r="AC31" s="784"/>
      <c r="AD31" s="784"/>
      <c r="AE31" s="785"/>
      <c r="AF31" s="786" t="s">
        <v>122</v>
      </c>
      <c r="AG31" s="787"/>
      <c r="AH31" s="787"/>
      <c r="AI31" s="787"/>
      <c r="AJ31" s="788"/>
      <c r="AK31" s="834" t="s">
        <v>577</v>
      </c>
      <c r="AL31" s="830"/>
      <c r="AM31" s="830"/>
      <c r="AN31" s="830"/>
      <c r="AO31" s="830"/>
      <c r="AP31" s="830">
        <v>641</v>
      </c>
      <c r="AQ31" s="830"/>
      <c r="AR31" s="830"/>
      <c r="AS31" s="830"/>
      <c r="AT31" s="830"/>
      <c r="AU31" s="830" t="s">
        <v>577</v>
      </c>
      <c r="AV31" s="830"/>
      <c r="AW31" s="830"/>
      <c r="AX31" s="830"/>
      <c r="AY31" s="830"/>
      <c r="AZ31" s="831">
        <v>0</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396</v>
      </c>
      <c r="C32" s="781"/>
      <c r="D32" s="781"/>
      <c r="E32" s="781"/>
      <c r="F32" s="781"/>
      <c r="G32" s="781"/>
      <c r="H32" s="781"/>
      <c r="I32" s="781"/>
      <c r="J32" s="781"/>
      <c r="K32" s="781"/>
      <c r="L32" s="781"/>
      <c r="M32" s="781"/>
      <c r="N32" s="781"/>
      <c r="O32" s="781"/>
      <c r="P32" s="782"/>
      <c r="Q32" s="783">
        <v>10225</v>
      </c>
      <c r="R32" s="784"/>
      <c r="S32" s="784"/>
      <c r="T32" s="784"/>
      <c r="U32" s="784"/>
      <c r="V32" s="784">
        <v>9046</v>
      </c>
      <c r="W32" s="784"/>
      <c r="X32" s="784"/>
      <c r="Y32" s="784"/>
      <c r="Z32" s="784"/>
      <c r="AA32" s="784">
        <v>1179</v>
      </c>
      <c r="AB32" s="784"/>
      <c r="AC32" s="784"/>
      <c r="AD32" s="784"/>
      <c r="AE32" s="785"/>
      <c r="AF32" s="786">
        <v>13821</v>
      </c>
      <c r="AG32" s="787"/>
      <c r="AH32" s="787"/>
      <c r="AI32" s="787"/>
      <c r="AJ32" s="788"/>
      <c r="AK32" s="834">
        <v>32</v>
      </c>
      <c r="AL32" s="830"/>
      <c r="AM32" s="830"/>
      <c r="AN32" s="830"/>
      <c r="AO32" s="830"/>
      <c r="AP32" s="830">
        <v>8654</v>
      </c>
      <c r="AQ32" s="830"/>
      <c r="AR32" s="830"/>
      <c r="AS32" s="830"/>
      <c r="AT32" s="830"/>
      <c r="AU32" s="830">
        <v>1064</v>
      </c>
      <c r="AV32" s="830"/>
      <c r="AW32" s="830"/>
      <c r="AX32" s="830"/>
      <c r="AY32" s="830"/>
      <c r="AZ32" s="831">
        <v>0</v>
      </c>
      <c r="BA32" s="831"/>
      <c r="BB32" s="831"/>
      <c r="BC32" s="831"/>
      <c r="BD32" s="831"/>
      <c r="BE32" s="832" t="s">
        <v>397</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398</v>
      </c>
      <c r="C33" s="781"/>
      <c r="D33" s="781"/>
      <c r="E33" s="781"/>
      <c r="F33" s="781"/>
      <c r="G33" s="781"/>
      <c r="H33" s="781"/>
      <c r="I33" s="781"/>
      <c r="J33" s="781"/>
      <c r="K33" s="781"/>
      <c r="L33" s="781"/>
      <c r="M33" s="781"/>
      <c r="N33" s="781"/>
      <c r="O33" s="781"/>
      <c r="P33" s="782"/>
      <c r="Q33" s="783">
        <v>12327</v>
      </c>
      <c r="R33" s="784"/>
      <c r="S33" s="784"/>
      <c r="T33" s="784"/>
      <c r="U33" s="784"/>
      <c r="V33" s="784">
        <v>12695</v>
      </c>
      <c r="W33" s="784"/>
      <c r="X33" s="784"/>
      <c r="Y33" s="784"/>
      <c r="Z33" s="784"/>
      <c r="AA33" s="784">
        <v>-367</v>
      </c>
      <c r="AB33" s="784"/>
      <c r="AC33" s="784"/>
      <c r="AD33" s="784"/>
      <c r="AE33" s="785"/>
      <c r="AF33" s="786">
        <v>12489</v>
      </c>
      <c r="AG33" s="787"/>
      <c r="AH33" s="787"/>
      <c r="AI33" s="787"/>
      <c r="AJ33" s="788"/>
      <c r="AK33" s="834">
        <v>1862</v>
      </c>
      <c r="AL33" s="830"/>
      <c r="AM33" s="830"/>
      <c r="AN33" s="830"/>
      <c r="AO33" s="830"/>
      <c r="AP33" s="830">
        <v>55537</v>
      </c>
      <c r="AQ33" s="830"/>
      <c r="AR33" s="830"/>
      <c r="AS33" s="830"/>
      <c r="AT33" s="830"/>
      <c r="AU33" s="830">
        <v>32989</v>
      </c>
      <c r="AV33" s="830"/>
      <c r="AW33" s="830"/>
      <c r="AX33" s="830"/>
      <c r="AY33" s="830"/>
      <c r="AZ33" s="831">
        <v>0</v>
      </c>
      <c r="BA33" s="831"/>
      <c r="BB33" s="831"/>
      <c r="BC33" s="831"/>
      <c r="BD33" s="831"/>
      <c r="BE33" s="832" t="s">
        <v>397</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399</v>
      </c>
      <c r="C34" s="781"/>
      <c r="D34" s="781"/>
      <c r="E34" s="781"/>
      <c r="F34" s="781"/>
      <c r="G34" s="781"/>
      <c r="H34" s="781"/>
      <c r="I34" s="781"/>
      <c r="J34" s="781"/>
      <c r="K34" s="781"/>
      <c r="L34" s="781"/>
      <c r="M34" s="781"/>
      <c r="N34" s="781"/>
      <c r="O34" s="781"/>
      <c r="P34" s="782"/>
      <c r="Q34" s="783">
        <v>370</v>
      </c>
      <c r="R34" s="784"/>
      <c r="S34" s="784"/>
      <c r="T34" s="784"/>
      <c r="U34" s="784"/>
      <c r="V34" s="784">
        <v>349</v>
      </c>
      <c r="W34" s="784"/>
      <c r="X34" s="784"/>
      <c r="Y34" s="784"/>
      <c r="Z34" s="784"/>
      <c r="AA34" s="784">
        <v>21</v>
      </c>
      <c r="AB34" s="784"/>
      <c r="AC34" s="784"/>
      <c r="AD34" s="784"/>
      <c r="AE34" s="785"/>
      <c r="AF34" s="786">
        <v>21</v>
      </c>
      <c r="AG34" s="787"/>
      <c r="AH34" s="787"/>
      <c r="AI34" s="787"/>
      <c r="AJ34" s="788"/>
      <c r="AK34" s="834">
        <v>67</v>
      </c>
      <c r="AL34" s="830"/>
      <c r="AM34" s="830"/>
      <c r="AN34" s="830"/>
      <c r="AO34" s="830"/>
      <c r="AP34" s="830">
        <v>278</v>
      </c>
      <c r="AQ34" s="830"/>
      <c r="AR34" s="830"/>
      <c r="AS34" s="830"/>
      <c r="AT34" s="830"/>
      <c r="AU34" s="830" t="s">
        <v>577</v>
      </c>
      <c r="AV34" s="830"/>
      <c r="AW34" s="830"/>
      <c r="AX34" s="830"/>
      <c r="AY34" s="830"/>
      <c r="AZ34" s="831">
        <v>0</v>
      </c>
      <c r="BA34" s="831"/>
      <c r="BB34" s="831"/>
      <c r="BC34" s="831"/>
      <c r="BD34" s="831"/>
      <c r="BE34" s="832" t="s">
        <v>400</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401</v>
      </c>
      <c r="C35" s="781"/>
      <c r="D35" s="781"/>
      <c r="E35" s="781"/>
      <c r="F35" s="781"/>
      <c r="G35" s="781"/>
      <c r="H35" s="781"/>
      <c r="I35" s="781"/>
      <c r="J35" s="781"/>
      <c r="K35" s="781"/>
      <c r="L35" s="781"/>
      <c r="M35" s="781"/>
      <c r="N35" s="781"/>
      <c r="O35" s="781"/>
      <c r="P35" s="782"/>
      <c r="Q35" s="783">
        <v>241</v>
      </c>
      <c r="R35" s="784"/>
      <c r="S35" s="784"/>
      <c r="T35" s="784"/>
      <c r="U35" s="784"/>
      <c r="V35" s="784">
        <v>241</v>
      </c>
      <c r="W35" s="784"/>
      <c r="X35" s="784"/>
      <c r="Y35" s="784"/>
      <c r="Z35" s="784"/>
      <c r="AA35" s="784" t="s">
        <v>577</v>
      </c>
      <c r="AB35" s="784"/>
      <c r="AC35" s="784"/>
      <c r="AD35" s="784"/>
      <c r="AE35" s="785"/>
      <c r="AF35" s="786" t="s">
        <v>122</v>
      </c>
      <c r="AG35" s="787"/>
      <c r="AH35" s="787"/>
      <c r="AI35" s="787"/>
      <c r="AJ35" s="788"/>
      <c r="AK35" s="834">
        <v>43</v>
      </c>
      <c r="AL35" s="830"/>
      <c r="AM35" s="830"/>
      <c r="AN35" s="830"/>
      <c r="AO35" s="830"/>
      <c r="AP35" s="830">
        <v>211</v>
      </c>
      <c r="AQ35" s="830"/>
      <c r="AR35" s="830"/>
      <c r="AS35" s="830"/>
      <c r="AT35" s="830"/>
      <c r="AU35" s="830">
        <v>117</v>
      </c>
      <c r="AV35" s="830"/>
      <c r="AW35" s="830"/>
      <c r="AX35" s="830"/>
      <c r="AY35" s="830"/>
      <c r="AZ35" s="831">
        <v>0</v>
      </c>
      <c r="BA35" s="831"/>
      <c r="BB35" s="831"/>
      <c r="BC35" s="831"/>
      <c r="BD35" s="831"/>
      <c r="BE35" s="832" t="s">
        <v>400</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402</v>
      </c>
      <c r="C36" s="781"/>
      <c r="D36" s="781"/>
      <c r="E36" s="781"/>
      <c r="F36" s="781"/>
      <c r="G36" s="781"/>
      <c r="H36" s="781"/>
      <c r="I36" s="781"/>
      <c r="J36" s="781"/>
      <c r="K36" s="781"/>
      <c r="L36" s="781"/>
      <c r="M36" s="781"/>
      <c r="N36" s="781"/>
      <c r="O36" s="781"/>
      <c r="P36" s="782"/>
      <c r="Q36" s="783">
        <v>474</v>
      </c>
      <c r="R36" s="784"/>
      <c r="S36" s="784"/>
      <c r="T36" s="784"/>
      <c r="U36" s="784"/>
      <c r="V36" s="784">
        <v>426</v>
      </c>
      <c r="W36" s="784"/>
      <c r="X36" s="784"/>
      <c r="Y36" s="784"/>
      <c r="Z36" s="784"/>
      <c r="AA36" s="784">
        <v>48</v>
      </c>
      <c r="AB36" s="784"/>
      <c r="AC36" s="784"/>
      <c r="AD36" s="784"/>
      <c r="AE36" s="785"/>
      <c r="AF36" s="786">
        <v>48</v>
      </c>
      <c r="AG36" s="787"/>
      <c r="AH36" s="787"/>
      <c r="AI36" s="787"/>
      <c r="AJ36" s="788"/>
      <c r="AK36" s="834">
        <v>352</v>
      </c>
      <c r="AL36" s="830"/>
      <c r="AM36" s="830"/>
      <c r="AN36" s="830"/>
      <c r="AO36" s="830"/>
      <c r="AP36" s="830">
        <v>1164</v>
      </c>
      <c r="AQ36" s="830"/>
      <c r="AR36" s="830"/>
      <c r="AS36" s="830"/>
      <c r="AT36" s="830"/>
      <c r="AU36" s="830">
        <v>1030</v>
      </c>
      <c r="AV36" s="830"/>
      <c r="AW36" s="830"/>
      <c r="AX36" s="830"/>
      <c r="AY36" s="830"/>
      <c r="AZ36" s="831">
        <v>0</v>
      </c>
      <c r="BA36" s="831"/>
      <c r="BB36" s="831"/>
      <c r="BC36" s="831"/>
      <c r="BD36" s="831"/>
      <c r="BE36" s="832" t="s">
        <v>400</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380</v>
      </c>
      <c r="B63" s="789" t="s">
        <v>404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27699</v>
      </c>
      <c r="AG63" s="844"/>
      <c r="AH63" s="844"/>
      <c r="AI63" s="844"/>
      <c r="AJ63" s="845"/>
      <c r="AK63" s="846"/>
      <c r="AL63" s="841"/>
      <c r="AM63" s="841"/>
      <c r="AN63" s="841"/>
      <c r="AO63" s="841"/>
      <c r="AP63" s="844">
        <v>66541</v>
      </c>
      <c r="AQ63" s="844"/>
      <c r="AR63" s="844"/>
      <c r="AS63" s="844"/>
      <c r="AT63" s="844"/>
      <c r="AU63" s="844">
        <v>35251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406</v>
      </c>
      <c r="B66" s="728"/>
      <c r="C66" s="728"/>
      <c r="D66" s="728"/>
      <c r="E66" s="728"/>
      <c r="F66" s="728"/>
      <c r="G66" s="728"/>
      <c r="H66" s="728"/>
      <c r="I66" s="728"/>
      <c r="J66" s="728"/>
      <c r="K66" s="728"/>
      <c r="L66" s="728"/>
      <c r="M66" s="728"/>
      <c r="N66" s="728"/>
      <c r="O66" s="728"/>
      <c r="P66" s="729"/>
      <c r="Q66" s="733" t="s">
        <v>384</v>
      </c>
      <c r="R66" s="734"/>
      <c r="S66" s="734"/>
      <c r="T66" s="734"/>
      <c r="U66" s="735"/>
      <c r="V66" s="733" t="s">
        <v>385</v>
      </c>
      <c r="W66" s="734"/>
      <c r="X66" s="734"/>
      <c r="Y66" s="734"/>
      <c r="Z66" s="735"/>
      <c r="AA66" s="733" t="s">
        <v>386</v>
      </c>
      <c r="AB66" s="734"/>
      <c r="AC66" s="734"/>
      <c r="AD66" s="734"/>
      <c r="AE66" s="735"/>
      <c r="AF66" s="854" t="s">
        <v>387</v>
      </c>
      <c r="AG66" s="815"/>
      <c r="AH66" s="815"/>
      <c r="AI66" s="815"/>
      <c r="AJ66" s="855"/>
      <c r="AK66" s="733" t="s">
        <v>388</v>
      </c>
      <c r="AL66" s="728"/>
      <c r="AM66" s="728"/>
      <c r="AN66" s="728"/>
      <c r="AO66" s="729"/>
      <c r="AP66" s="733" t="s">
        <v>389</v>
      </c>
      <c r="AQ66" s="734"/>
      <c r="AR66" s="734"/>
      <c r="AS66" s="734"/>
      <c r="AT66" s="735"/>
      <c r="AU66" s="733" t="s">
        <v>407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575</v>
      </c>
      <c r="C68" s="870"/>
      <c r="D68" s="870"/>
      <c r="E68" s="870"/>
      <c r="F68" s="870"/>
      <c r="G68" s="870"/>
      <c r="H68" s="870"/>
      <c r="I68" s="870"/>
      <c r="J68" s="870"/>
      <c r="K68" s="870"/>
      <c r="L68" s="870"/>
      <c r="M68" s="870"/>
      <c r="N68" s="870"/>
      <c r="O68" s="870"/>
      <c r="P68" s="871"/>
      <c r="Q68" s="872">
        <v>641</v>
      </c>
      <c r="R68" s="866"/>
      <c r="S68" s="866"/>
      <c r="T68" s="866"/>
      <c r="U68" s="866"/>
      <c r="V68" s="866">
        <v>625</v>
      </c>
      <c r="W68" s="866"/>
      <c r="X68" s="866"/>
      <c r="Y68" s="866"/>
      <c r="Z68" s="866"/>
      <c r="AA68" s="866">
        <v>16</v>
      </c>
      <c r="AB68" s="866"/>
      <c r="AC68" s="866"/>
      <c r="AD68" s="866"/>
      <c r="AE68" s="866"/>
      <c r="AF68" s="866">
        <v>16</v>
      </c>
      <c r="AG68" s="866"/>
      <c r="AH68" s="866"/>
      <c r="AI68" s="866"/>
      <c r="AJ68" s="866"/>
      <c r="AK68" s="866">
        <v>13</v>
      </c>
      <c r="AL68" s="866"/>
      <c r="AM68" s="866"/>
      <c r="AN68" s="866"/>
      <c r="AO68" s="866"/>
      <c r="AP68" s="866" t="s">
        <v>577</v>
      </c>
      <c r="AQ68" s="866"/>
      <c r="AR68" s="866"/>
      <c r="AS68" s="866"/>
      <c r="AT68" s="866"/>
      <c r="AU68" s="866" t="s">
        <v>577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576</v>
      </c>
      <c r="C69" s="874"/>
      <c r="D69" s="874"/>
      <c r="E69" s="874"/>
      <c r="F69" s="874"/>
      <c r="G69" s="874"/>
      <c r="H69" s="874"/>
      <c r="I69" s="874"/>
      <c r="J69" s="874"/>
      <c r="K69" s="874"/>
      <c r="L69" s="874"/>
      <c r="M69" s="874"/>
      <c r="N69" s="874"/>
      <c r="O69" s="874"/>
      <c r="P69" s="875"/>
      <c r="Q69" s="876">
        <v>240624</v>
      </c>
      <c r="R69" s="830"/>
      <c r="S69" s="830"/>
      <c r="T69" s="830"/>
      <c r="U69" s="830"/>
      <c r="V69" s="830">
        <v>235439</v>
      </c>
      <c r="W69" s="830"/>
      <c r="X69" s="830"/>
      <c r="Y69" s="830"/>
      <c r="Z69" s="830"/>
      <c r="AA69" s="830">
        <v>5184</v>
      </c>
      <c r="AB69" s="830"/>
      <c r="AC69" s="830"/>
      <c r="AD69" s="830"/>
      <c r="AE69" s="830"/>
      <c r="AF69" s="830">
        <v>5184</v>
      </c>
      <c r="AG69" s="830"/>
      <c r="AH69" s="830"/>
      <c r="AI69" s="830"/>
      <c r="AJ69" s="830"/>
      <c r="AK69" s="830">
        <v>228</v>
      </c>
      <c r="AL69" s="830"/>
      <c r="AM69" s="830"/>
      <c r="AN69" s="830"/>
      <c r="AO69" s="830"/>
      <c r="AP69" s="830" t="s">
        <v>577</v>
      </c>
      <c r="AQ69" s="830"/>
      <c r="AR69" s="830"/>
      <c r="AS69" s="830"/>
      <c r="AT69" s="830"/>
      <c r="AU69" s="830" t="s">
        <v>577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380</v>
      </c>
      <c r="B88" s="789" t="s">
        <v>408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5200</v>
      </c>
      <c r="AG88" s="844"/>
      <c r="AH88" s="844"/>
      <c r="AI88" s="844"/>
      <c r="AJ88" s="844"/>
      <c r="AK88" s="841"/>
      <c r="AL88" s="841"/>
      <c r="AM88" s="841"/>
      <c r="AN88" s="841"/>
      <c r="AO88" s="841"/>
      <c r="AP88" s="844">
        <v>0</v>
      </c>
      <c r="AQ88" s="844"/>
      <c r="AR88" s="844"/>
      <c r="AS88" s="844"/>
      <c r="AT88" s="844"/>
      <c r="AU88" s="844">
        <v>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380</v>
      </c>
      <c r="BR102" s="789" t="s">
        <v>409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1547</v>
      </c>
      <c r="CS102" s="852"/>
      <c r="CT102" s="852"/>
      <c r="CU102" s="852"/>
      <c r="CV102" s="891"/>
      <c r="CW102" s="890">
        <v>86</v>
      </c>
      <c r="CX102" s="852"/>
      <c r="CY102" s="852"/>
      <c r="CZ102" s="852"/>
      <c r="DA102" s="891"/>
      <c r="DB102" s="890" t="s">
        <v>580</v>
      </c>
      <c r="DC102" s="852"/>
      <c r="DD102" s="852"/>
      <c r="DE102" s="852"/>
      <c r="DF102" s="891"/>
      <c r="DG102" s="890" t="s">
        <v>578</v>
      </c>
      <c r="DH102" s="852"/>
      <c r="DI102" s="852"/>
      <c r="DJ102" s="852"/>
      <c r="DK102" s="891"/>
      <c r="DL102" s="890">
        <v>201</v>
      </c>
      <c r="DM102" s="852"/>
      <c r="DN102" s="852"/>
      <c r="DO102" s="852"/>
      <c r="DP102" s="891"/>
      <c r="DQ102" s="890">
        <v>181</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417</v>
      </c>
      <c r="AB109" s="893"/>
      <c r="AC109" s="893"/>
      <c r="AD109" s="893"/>
      <c r="AE109" s="894"/>
      <c r="AF109" s="892" t="s">
        <v>418</v>
      </c>
      <c r="AG109" s="893"/>
      <c r="AH109" s="893"/>
      <c r="AI109" s="893"/>
      <c r="AJ109" s="894"/>
      <c r="AK109" s="892" t="s">
        <v>294</v>
      </c>
      <c r="AL109" s="893"/>
      <c r="AM109" s="893"/>
      <c r="AN109" s="893"/>
      <c r="AO109" s="894"/>
      <c r="AP109" s="892" t="s">
        <v>419</v>
      </c>
      <c r="AQ109" s="893"/>
      <c r="AR109" s="893"/>
      <c r="AS109" s="893"/>
      <c r="AT109" s="895"/>
      <c r="AU109" s="912" t="s">
        <v>416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417</v>
      </c>
      <c r="BR109" s="893"/>
      <c r="BS109" s="893"/>
      <c r="BT109" s="893"/>
      <c r="BU109" s="894"/>
      <c r="BV109" s="892" t="s">
        <v>418</v>
      </c>
      <c r="BW109" s="893"/>
      <c r="BX109" s="893"/>
      <c r="BY109" s="893"/>
      <c r="BZ109" s="894"/>
      <c r="CA109" s="892" t="s">
        <v>294</v>
      </c>
      <c r="CB109" s="893"/>
      <c r="CC109" s="893"/>
      <c r="CD109" s="893"/>
      <c r="CE109" s="894"/>
      <c r="CF109" s="913" t="s">
        <v>419</v>
      </c>
      <c r="CG109" s="913"/>
      <c r="CH109" s="913"/>
      <c r="CI109" s="913"/>
      <c r="CJ109" s="913"/>
      <c r="CK109" s="892" t="s">
        <v>420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417</v>
      </c>
      <c r="DH109" s="893"/>
      <c r="DI109" s="893"/>
      <c r="DJ109" s="893"/>
      <c r="DK109" s="894"/>
      <c r="DL109" s="892" t="s">
        <v>418</v>
      </c>
      <c r="DM109" s="893"/>
      <c r="DN109" s="893"/>
      <c r="DO109" s="893"/>
      <c r="DP109" s="894"/>
      <c r="DQ109" s="892" t="s">
        <v>294</v>
      </c>
      <c r="DR109" s="893"/>
      <c r="DS109" s="893"/>
      <c r="DT109" s="893"/>
      <c r="DU109" s="894"/>
      <c r="DV109" s="892" t="s">
        <v>419</v>
      </c>
      <c r="DW109" s="893"/>
      <c r="DX109" s="893"/>
      <c r="DY109" s="893"/>
      <c r="DZ109" s="895"/>
    </row>
    <row r="110" spans="1:131" s="230" customFormat="1" ht="26.25" customHeight="1" x14ac:dyDescent="0.15">
      <c r="A110" s="896" t="s">
        <v>421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24459783</v>
      </c>
      <c r="AB110" s="900"/>
      <c r="AC110" s="900"/>
      <c r="AD110" s="900"/>
      <c r="AE110" s="901"/>
      <c r="AF110" s="902">
        <v>25641573</v>
      </c>
      <c r="AG110" s="900"/>
      <c r="AH110" s="900"/>
      <c r="AI110" s="900"/>
      <c r="AJ110" s="901"/>
      <c r="AK110" s="902">
        <v>26127018</v>
      </c>
      <c r="AL110" s="900"/>
      <c r="AM110" s="900"/>
      <c r="AN110" s="900"/>
      <c r="AO110" s="901"/>
      <c r="AP110" s="903">
        <v>30.7</v>
      </c>
      <c r="AQ110" s="904"/>
      <c r="AR110" s="904"/>
      <c r="AS110" s="904"/>
      <c r="AT110" s="905"/>
      <c r="AU110" s="906" t="s">
        <v>69</v>
      </c>
      <c r="AV110" s="907"/>
      <c r="AW110" s="907"/>
      <c r="AX110" s="907"/>
      <c r="AY110" s="907"/>
      <c r="AZ110" s="929" t="s">
        <v>422</v>
      </c>
      <c r="BA110" s="897"/>
      <c r="BB110" s="897"/>
      <c r="BC110" s="897"/>
      <c r="BD110" s="897"/>
      <c r="BE110" s="897"/>
      <c r="BF110" s="897"/>
      <c r="BG110" s="897"/>
      <c r="BH110" s="897"/>
      <c r="BI110" s="897"/>
      <c r="BJ110" s="897"/>
      <c r="BK110" s="897"/>
      <c r="BL110" s="897"/>
      <c r="BM110" s="897"/>
      <c r="BN110" s="897"/>
      <c r="BO110" s="897"/>
      <c r="BP110" s="898"/>
      <c r="BQ110" s="930">
        <v>285242542</v>
      </c>
      <c r="BR110" s="931"/>
      <c r="BS110" s="931"/>
      <c r="BT110" s="931"/>
      <c r="BU110" s="931"/>
      <c r="BV110" s="931">
        <v>282907905</v>
      </c>
      <c r="BW110" s="931"/>
      <c r="BX110" s="931"/>
      <c r="BY110" s="931"/>
      <c r="BZ110" s="931"/>
      <c r="CA110" s="931">
        <v>273319671</v>
      </c>
      <c r="CB110" s="931"/>
      <c r="CC110" s="931"/>
      <c r="CD110" s="931"/>
      <c r="CE110" s="931"/>
      <c r="CF110" s="944">
        <v>320.7</v>
      </c>
      <c r="CG110" s="945"/>
      <c r="CH110" s="945"/>
      <c r="CI110" s="945"/>
      <c r="CJ110" s="945"/>
      <c r="CK110" s="946" t="s">
        <v>423</v>
      </c>
      <c r="CL110" s="947"/>
      <c r="CM110" s="929" t="s">
        <v>424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346740</v>
      </c>
      <c r="DH110" s="931"/>
      <c r="DI110" s="931"/>
      <c r="DJ110" s="931"/>
      <c r="DK110" s="931"/>
      <c r="DL110" s="931">
        <v>892182</v>
      </c>
      <c r="DM110" s="931"/>
      <c r="DN110" s="931"/>
      <c r="DO110" s="931"/>
      <c r="DP110" s="931"/>
      <c r="DQ110" s="931">
        <v>274974</v>
      </c>
      <c r="DR110" s="931"/>
      <c r="DS110" s="931"/>
      <c r="DT110" s="931"/>
      <c r="DU110" s="931"/>
      <c r="DV110" s="932">
        <v>0.3</v>
      </c>
      <c r="DW110" s="932"/>
      <c r="DX110" s="932"/>
      <c r="DY110" s="932"/>
      <c r="DZ110" s="933"/>
    </row>
    <row r="111" spans="1:131" s="230" customFormat="1" ht="26.25" customHeight="1" x14ac:dyDescent="0.15">
      <c r="A111" s="934" t="s">
        <v>425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426</v>
      </c>
      <c r="BA111" s="923"/>
      <c r="BB111" s="923"/>
      <c r="BC111" s="923"/>
      <c r="BD111" s="923"/>
      <c r="BE111" s="923"/>
      <c r="BF111" s="923"/>
      <c r="BG111" s="923"/>
      <c r="BH111" s="923"/>
      <c r="BI111" s="923"/>
      <c r="BJ111" s="923"/>
      <c r="BK111" s="923"/>
      <c r="BL111" s="923"/>
      <c r="BM111" s="923"/>
      <c r="BN111" s="923"/>
      <c r="BO111" s="923"/>
      <c r="BP111" s="924"/>
      <c r="BQ111" s="925">
        <v>346740</v>
      </c>
      <c r="BR111" s="926"/>
      <c r="BS111" s="926"/>
      <c r="BT111" s="926"/>
      <c r="BU111" s="926"/>
      <c r="BV111" s="926">
        <v>892182</v>
      </c>
      <c r="BW111" s="926"/>
      <c r="BX111" s="926"/>
      <c r="BY111" s="926"/>
      <c r="BZ111" s="926"/>
      <c r="CA111" s="926">
        <v>274974</v>
      </c>
      <c r="CB111" s="926"/>
      <c r="CC111" s="926"/>
      <c r="CD111" s="926"/>
      <c r="CE111" s="926"/>
      <c r="CF111" s="920">
        <v>0.3</v>
      </c>
      <c r="CG111" s="921"/>
      <c r="CH111" s="921"/>
      <c r="CI111" s="921"/>
      <c r="CJ111" s="921"/>
      <c r="CK111" s="948"/>
      <c r="CL111" s="949"/>
      <c r="CM111" s="922" t="s">
        <v>427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428</v>
      </c>
      <c r="B112" s="953"/>
      <c r="C112" s="923" t="s">
        <v>429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430</v>
      </c>
      <c r="BA112" s="923"/>
      <c r="BB112" s="923"/>
      <c r="BC112" s="923"/>
      <c r="BD112" s="923"/>
      <c r="BE112" s="923"/>
      <c r="BF112" s="923"/>
      <c r="BG112" s="923"/>
      <c r="BH112" s="923"/>
      <c r="BI112" s="923"/>
      <c r="BJ112" s="923"/>
      <c r="BK112" s="923"/>
      <c r="BL112" s="923"/>
      <c r="BM112" s="923"/>
      <c r="BN112" s="923"/>
      <c r="BO112" s="923"/>
      <c r="BP112" s="924"/>
      <c r="BQ112" s="925">
        <v>40577344</v>
      </c>
      <c r="BR112" s="926"/>
      <c r="BS112" s="926"/>
      <c r="BT112" s="926"/>
      <c r="BU112" s="926"/>
      <c r="BV112" s="926">
        <v>37385453</v>
      </c>
      <c r="BW112" s="926"/>
      <c r="BX112" s="926"/>
      <c r="BY112" s="926"/>
      <c r="BZ112" s="926"/>
      <c r="CA112" s="926">
        <v>35253400</v>
      </c>
      <c r="CB112" s="926"/>
      <c r="CC112" s="926"/>
      <c r="CD112" s="926"/>
      <c r="CE112" s="926"/>
      <c r="CF112" s="920">
        <v>41.4</v>
      </c>
      <c r="CG112" s="921"/>
      <c r="CH112" s="921"/>
      <c r="CI112" s="921"/>
      <c r="CJ112" s="921"/>
      <c r="CK112" s="948"/>
      <c r="CL112" s="949"/>
      <c r="CM112" s="922" t="s">
        <v>431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432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4738016</v>
      </c>
      <c r="AB113" s="938"/>
      <c r="AC113" s="938"/>
      <c r="AD113" s="938"/>
      <c r="AE113" s="939"/>
      <c r="AF113" s="940">
        <v>4480348</v>
      </c>
      <c r="AG113" s="938"/>
      <c r="AH113" s="938"/>
      <c r="AI113" s="938"/>
      <c r="AJ113" s="939"/>
      <c r="AK113" s="940">
        <v>4272735</v>
      </c>
      <c r="AL113" s="938"/>
      <c r="AM113" s="938"/>
      <c r="AN113" s="938"/>
      <c r="AO113" s="939"/>
      <c r="AP113" s="941">
        <v>5</v>
      </c>
      <c r="AQ113" s="942"/>
      <c r="AR113" s="942"/>
      <c r="AS113" s="942"/>
      <c r="AT113" s="943"/>
      <c r="AU113" s="908"/>
      <c r="AV113" s="909"/>
      <c r="AW113" s="909"/>
      <c r="AX113" s="909"/>
      <c r="AY113" s="909"/>
      <c r="AZ113" s="922" t="s">
        <v>433</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434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436</v>
      </c>
      <c r="BA114" s="923"/>
      <c r="BB114" s="923"/>
      <c r="BC114" s="923"/>
      <c r="BD114" s="923"/>
      <c r="BE114" s="923"/>
      <c r="BF114" s="923"/>
      <c r="BG114" s="923"/>
      <c r="BH114" s="923"/>
      <c r="BI114" s="923"/>
      <c r="BJ114" s="923"/>
      <c r="BK114" s="923"/>
      <c r="BL114" s="923"/>
      <c r="BM114" s="923"/>
      <c r="BN114" s="923"/>
      <c r="BO114" s="923"/>
      <c r="BP114" s="924"/>
      <c r="BQ114" s="925">
        <v>20252378</v>
      </c>
      <c r="BR114" s="926"/>
      <c r="BS114" s="926"/>
      <c r="BT114" s="926"/>
      <c r="BU114" s="926"/>
      <c r="BV114" s="926">
        <v>20228450</v>
      </c>
      <c r="BW114" s="926"/>
      <c r="BX114" s="926"/>
      <c r="BY114" s="926"/>
      <c r="BZ114" s="926"/>
      <c r="CA114" s="926">
        <v>20955299</v>
      </c>
      <c r="CB114" s="926"/>
      <c r="CC114" s="926"/>
      <c r="CD114" s="926"/>
      <c r="CE114" s="926"/>
      <c r="CF114" s="920">
        <v>24.6</v>
      </c>
      <c r="CG114" s="921"/>
      <c r="CH114" s="921"/>
      <c r="CI114" s="921"/>
      <c r="CJ114" s="921"/>
      <c r="CK114" s="948"/>
      <c r="CL114" s="949"/>
      <c r="CM114" s="922" t="s">
        <v>437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58729</v>
      </c>
      <c r="AB115" s="938"/>
      <c r="AC115" s="938"/>
      <c r="AD115" s="938"/>
      <c r="AE115" s="939"/>
      <c r="AF115" s="940">
        <v>94429</v>
      </c>
      <c r="AG115" s="938"/>
      <c r="AH115" s="938"/>
      <c r="AI115" s="938"/>
      <c r="AJ115" s="939"/>
      <c r="AK115" s="940">
        <v>21845</v>
      </c>
      <c r="AL115" s="938"/>
      <c r="AM115" s="938"/>
      <c r="AN115" s="938"/>
      <c r="AO115" s="939"/>
      <c r="AP115" s="941">
        <v>0</v>
      </c>
      <c r="AQ115" s="942"/>
      <c r="AR115" s="942"/>
      <c r="AS115" s="942"/>
      <c r="AT115" s="943"/>
      <c r="AU115" s="908"/>
      <c r="AV115" s="909"/>
      <c r="AW115" s="909"/>
      <c r="AX115" s="909"/>
      <c r="AY115" s="909"/>
      <c r="AZ115" s="922" t="s">
        <v>439</v>
      </c>
      <c r="BA115" s="923"/>
      <c r="BB115" s="923"/>
      <c r="BC115" s="923"/>
      <c r="BD115" s="923"/>
      <c r="BE115" s="923"/>
      <c r="BF115" s="923"/>
      <c r="BG115" s="923"/>
      <c r="BH115" s="923"/>
      <c r="BI115" s="923"/>
      <c r="BJ115" s="923"/>
      <c r="BK115" s="923"/>
      <c r="BL115" s="923"/>
      <c r="BM115" s="923"/>
      <c r="BN115" s="923"/>
      <c r="BO115" s="923"/>
      <c r="BP115" s="924"/>
      <c r="BQ115" s="925">
        <v>23288</v>
      </c>
      <c r="BR115" s="926"/>
      <c r="BS115" s="926"/>
      <c r="BT115" s="926"/>
      <c r="BU115" s="926"/>
      <c r="BV115" s="926">
        <v>194180</v>
      </c>
      <c r="BW115" s="926"/>
      <c r="BX115" s="926"/>
      <c r="BY115" s="926"/>
      <c r="BZ115" s="926"/>
      <c r="CA115" s="926">
        <v>180848</v>
      </c>
      <c r="CB115" s="926"/>
      <c r="CC115" s="926"/>
      <c r="CD115" s="926"/>
      <c r="CE115" s="926"/>
      <c r="CF115" s="920">
        <v>0.2</v>
      </c>
      <c r="CG115" s="921"/>
      <c r="CH115" s="921"/>
      <c r="CI115" s="921"/>
      <c r="CJ115" s="921"/>
      <c r="CK115" s="948"/>
      <c r="CL115" s="949"/>
      <c r="CM115" s="922" t="s">
        <v>440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441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285</v>
      </c>
      <c r="AB116" s="959"/>
      <c r="AC116" s="959"/>
      <c r="AD116" s="959"/>
      <c r="AE116" s="960"/>
      <c r="AF116" s="961">
        <v>191</v>
      </c>
      <c r="AG116" s="959"/>
      <c r="AH116" s="959"/>
      <c r="AI116" s="959"/>
      <c r="AJ116" s="960"/>
      <c r="AK116" s="961">
        <v>183</v>
      </c>
      <c r="AL116" s="959"/>
      <c r="AM116" s="959"/>
      <c r="AN116" s="959"/>
      <c r="AO116" s="960"/>
      <c r="AP116" s="962">
        <v>0</v>
      </c>
      <c r="AQ116" s="963"/>
      <c r="AR116" s="963"/>
      <c r="AS116" s="963"/>
      <c r="AT116" s="964"/>
      <c r="AU116" s="908"/>
      <c r="AV116" s="909"/>
      <c r="AW116" s="909"/>
      <c r="AX116" s="909"/>
      <c r="AY116" s="909"/>
      <c r="AZ116" s="967" t="s">
        <v>442</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444</v>
      </c>
      <c r="Z117" s="894"/>
      <c r="AA117" s="978">
        <v>29256813</v>
      </c>
      <c r="AB117" s="979"/>
      <c r="AC117" s="979"/>
      <c r="AD117" s="979"/>
      <c r="AE117" s="980"/>
      <c r="AF117" s="981">
        <v>30216541</v>
      </c>
      <c r="AG117" s="979"/>
      <c r="AH117" s="979"/>
      <c r="AI117" s="979"/>
      <c r="AJ117" s="980"/>
      <c r="AK117" s="981">
        <v>30421781</v>
      </c>
      <c r="AL117" s="979"/>
      <c r="AM117" s="979"/>
      <c r="AN117" s="979"/>
      <c r="AO117" s="980"/>
      <c r="AP117" s="982"/>
      <c r="AQ117" s="983"/>
      <c r="AR117" s="983"/>
      <c r="AS117" s="983"/>
      <c r="AT117" s="984"/>
      <c r="AU117" s="908"/>
      <c r="AV117" s="909"/>
      <c r="AW117" s="909"/>
      <c r="AX117" s="909"/>
      <c r="AY117" s="909"/>
      <c r="AZ117" s="974" t="s">
        <v>445</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420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417</v>
      </c>
      <c r="AB118" s="893"/>
      <c r="AC118" s="893"/>
      <c r="AD118" s="893"/>
      <c r="AE118" s="894"/>
      <c r="AF118" s="892" t="s">
        <v>418</v>
      </c>
      <c r="AG118" s="893"/>
      <c r="AH118" s="893"/>
      <c r="AI118" s="893"/>
      <c r="AJ118" s="894"/>
      <c r="AK118" s="892" t="s">
        <v>294</v>
      </c>
      <c r="AL118" s="893"/>
      <c r="AM118" s="893"/>
      <c r="AN118" s="893"/>
      <c r="AO118" s="894"/>
      <c r="AP118" s="970" t="s">
        <v>419</v>
      </c>
      <c r="AQ118" s="971"/>
      <c r="AR118" s="971"/>
      <c r="AS118" s="971"/>
      <c r="AT118" s="972"/>
      <c r="AU118" s="908"/>
      <c r="AV118" s="909"/>
      <c r="AW118" s="909"/>
      <c r="AX118" s="909"/>
      <c r="AY118" s="909"/>
      <c r="AZ118" s="973" t="s">
        <v>447</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423</v>
      </c>
      <c r="B119" s="947"/>
      <c r="C119" s="929" t="s">
        <v>424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57691</v>
      </c>
      <c r="AB119" s="900"/>
      <c r="AC119" s="900"/>
      <c r="AD119" s="900"/>
      <c r="AE119" s="901"/>
      <c r="AF119" s="902">
        <v>93381</v>
      </c>
      <c r="AG119" s="900"/>
      <c r="AH119" s="900"/>
      <c r="AI119" s="900"/>
      <c r="AJ119" s="901"/>
      <c r="AK119" s="902">
        <v>21474</v>
      </c>
      <c r="AL119" s="900"/>
      <c r="AM119" s="900"/>
      <c r="AN119" s="900"/>
      <c r="AO119" s="901"/>
      <c r="AP119" s="903">
        <v>0</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449</v>
      </c>
      <c r="BP119" s="1005"/>
      <c r="BQ119" s="999">
        <v>346442292</v>
      </c>
      <c r="BR119" s="1000"/>
      <c r="BS119" s="1000"/>
      <c r="BT119" s="1000"/>
      <c r="BU119" s="1000"/>
      <c r="BV119" s="1000">
        <v>341608170</v>
      </c>
      <c r="BW119" s="1000"/>
      <c r="BX119" s="1000"/>
      <c r="BY119" s="1000"/>
      <c r="BZ119" s="1000"/>
      <c r="CA119" s="1000">
        <v>329984192</v>
      </c>
      <c r="CB119" s="1000"/>
      <c r="CC119" s="1000"/>
      <c r="CD119" s="1000"/>
      <c r="CE119" s="1000"/>
      <c r="CF119" s="1001"/>
      <c r="CG119" s="1002"/>
      <c r="CH119" s="1002"/>
      <c r="CI119" s="1002"/>
      <c r="CJ119" s="1003"/>
      <c r="CK119" s="950"/>
      <c r="CL119" s="951"/>
      <c r="CM119" s="973" t="s">
        <v>450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451</v>
      </c>
      <c r="AV120" s="992"/>
      <c r="AW120" s="992"/>
      <c r="AX120" s="992"/>
      <c r="AY120" s="993"/>
      <c r="AZ120" s="929" t="s">
        <v>452</v>
      </c>
      <c r="BA120" s="897"/>
      <c r="BB120" s="897"/>
      <c r="BC120" s="897"/>
      <c r="BD120" s="897"/>
      <c r="BE120" s="897"/>
      <c r="BF120" s="897"/>
      <c r="BG120" s="897"/>
      <c r="BH120" s="897"/>
      <c r="BI120" s="897"/>
      <c r="BJ120" s="897"/>
      <c r="BK120" s="897"/>
      <c r="BL120" s="897"/>
      <c r="BM120" s="897"/>
      <c r="BN120" s="897"/>
      <c r="BO120" s="897"/>
      <c r="BP120" s="898"/>
      <c r="BQ120" s="930">
        <v>48057136</v>
      </c>
      <c r="BR120" s="931"/>
      <c r="BS120" s="931"/>
      <c r="BT120" s="931"/>
      <c r="BU120" s="931"/>
      <c r="BV120" s="931">
        <v>45044950</v>
      </c>
      <c r="BW120" s="931"/>
      <c r="BX120" s="931"/>
      <c r="BY120" s="931"/>
      <c r="BZ120" s="931"/>
      <c r="CA120" s="931">
        <v>45230515</v>
      </c>
      <c r="CB120" s="931"/>
      <c r="CC120" s="931"/>
      <c r="CD120" s="931"/>
      <c r="CE120" s="931"/>
      <c r="CF120" s="944">
        <v>53.1</v>
      </c>
      <c r="CG120" s="945"/>
      <c r="CH120" s="945"/>
      <c r="CI120" s="945"/>
      <c r="CJ120" s="945"/>
      <c r="CK120" s="1006" t="s">
        <v>453</v>
      </c>
      <c r="CL120" s="1007"/>
      <c r="CM120" s="1007"/>
      <c r="CN120" s="1007"/>
      <c r="CO120" s="1008"/>
      <c r="CP120" s="1014" t="s">
        <v>398</v>
      </c>
      <c r="CQ120" s="1015"/>
      <c r="CR120" s="1015"/>
      <c r="CS120" s="1015"/>
      <c r="CT120" s="1015"/>
      <c r="CU120" s="1015"/>
      <c r="CV120" s="1015"/>
      <c r="CW120" s="1015"/>
      <c r="CX120" s="1015"/>
      <c r="CY120" s="1015"/>
      <c r="CZ120" s="1015"/>
      <c r="DA120" s="1015"/>
      <c r="DB120" s="1015"/>
      <c r="DC120" s="1015"/>
      <c r="DD120" s="1015"/>
      <c r="DE120" s="1015"/>
      <c r="DF120" s="1016"/>
      <c r="DG120" s="930">
        <v>37547448</v>
      </c>
      <c r="DH120" s="931"/>
      <c r="DI120" s="931"/>
      <c r="DJ120" s="931"/>
      <c r="DK120" s="931"/>
      <c r="DL120" s="931">
        <v>34705243</v>
      </c>
      <c r="DM120" s="931"/>
      <c r="DN120" s="931"/>
      <c r="DO120" s="931"/>
      <c r="DP120" s="931"/>
      <c r="DQ120" s="931">
        <v>32989270</v>
      </c>
      <c r="DR120" s="931"/>
      <c r="DS120" s="931"/>
      <c r="DT120" s="931"/>
      <c r="DU120" s="931"/>
      <c r="DV120" s="932">
        <v>38.700000000000003</v>
      </c>
      <c r="DW120" s="932"/>
      <c r="DX120" s="932"/>
      <c r="DY120" s="932"/>
      <c r="DZ120" s="933"/>
    </row>
    <row r="121" spans="1:130" s="230" customFormat="1" ht="26.25" customHeight="1" x14ac:dyDescent="0.15">
      <c r="A121" s="1057"/>
      <c r="B121" s="949"/>
      <c r="C121" s="974" t="s">
        <v>454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455</v>
      </c>
      <c r="BA121" s="923"/>
      <c r="BB121" s="923"/>
      <c r="BC121" s="923"/>
      <c r="BD121" s="923"/>
      <c r="BE121" s="923"/>
      <c r="BF121" s="923"/>
      <c r="BG121" s="923"/>
      <c r="BH121" s="923"/>
      <c r="BI121" s="923"/>
      <c r="BJ121" s="923"/>
      <c r="BK121" s="923"/>
      <c r="BL121" s="923"/>
      <c r="BM121" s="923"/>
      <c r="BN121" s="923"/>
      <c r="BO121" s="923"/>
      <c r="BP121" s="924"/>
      <c r="BQ121" s="925">
        <v>36282080</v>
      </c>
      <c r="BR121" s="926"/>
      <c r="BS121" s="926"/>
      <c r="BT121" s="926"/>
      <c r="BU121" s="926"/>
      <c r="BV121" s="926">
        <v>38075039</v>
      </c>
      <c r="BW121" s="926"/>
      <c r="BX121" s="926"/>
      <c r="BY121" s="926"/>
      <c r="BZ121" s="926"/>
      <c r="CA121" s="926">
        <v>39428471</v>
      </c>
      <c r="CB121" s="926"/>
      <c r="CC121" s="926"/>
      <c r="CD121" s="926"/>
      <c r="CE121" s="926"/>
      <c r="CF121" s="920">
        <v>46.3</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v>1329597</v>
      </c>
      <c r="DH121" s="926"/>
      <c r="DI121" s="926"/>
      <c r="DJ121" s="926"/>
      <c r="DK121" s="926"/>
      <c r="DL121" s="926">
        <v>1178183</v>
      </c>
      <c r="DM121" s="926"/>
      <c r="DN121" s="926"/>
      <c r="DO121" s="926"/>
      <c r="DP121" s="926"/>
      <c r="DQ121" s="926">
        <v>1064430</v>
      </c>
      <c r="DR121" s="926"/>
      <c r="DS121" s="926"/>
      <c r="DT121" s="926"/>
      <c r="DU121" s="926"/>
      <c r="DV121" s="927">
        <v>1.2</v>
      </c>
      <c r="DW121" s="927"/>
      <c r="DX121" s="927"/>
      <c r="DY121" s="927"/>
      <c r="DZ121" s="928"/>
    </row>
    <row r="122" spans="1:130" s="230" customFormat="1" ht="26.25" customHeight="1" x14ac:dyDescent="0.15">
      <c r="A122" s="1057"/>
      <c r="B122" s="949"/>
      <c r="C122" s="922" t="s">
        <v>437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456</v>
      </c>
      <c r="BA122" s="965"/>
      <c r="BB122" s="965"/>
      <c r="BC122" s="965"/>
      <c r="BD122" s="965"/>
      <c r="BE122" s="965"/>
      <c r="BF122" s="965"/>
      <c r="BG122" s="965"/>
      <c r="BH122" s="965"/>
      <c r="BI122" s="965"/>
      <c r="BJ122" s="965"/>
      <c r="BK122" s="965"/>
      <c r="BL122" s="965"/>
      <c r="BM122" s="965"/>
      <c r="BN122" s="965"/>
      <c r="BO122" s="965"/>
      <c r="BP122" s="966"/>
      <c r="BQ122" s="999">
        <v>176322969</v>
      </c>
      <c r="BR122" s="1000"/>
      <c r="BS122" s="1000"/>
      <c r="BT122" s="1000"/>
      <c r="BU122" s="1000"/>
      <c r="BV122" s="1000">
        <v>170535902</v>
      </c>
      <c r="BW122" s="1000"/>
      <c r="BX122" s="1000"/>
      <c r="BY122" s="1000"/>
      <c r="BZ122" s="1000"/>
      <c r="CA122" s="1000">
        <v>163452211</v>
      </c>
      <c r="CB122" s="1000"/>
      <c r="CC122" s="1000"/>
      <c r="CD122" s="1000"/>
      <c r="CE122" s="1000"/>
      <c r="CF122" s="1017">
        <v>191.8</v>
      </c>
      <c r="CG122" s="1018"/>
      <c r="CH122" s="1018"/>
      <c r="CI122" s="1018"/>
      <c r="CJ122" s="1018"/>
      <c r="CK122" s="1009"/>
      <c r="CL122" s="1010"/>
      <c r="CM122" s="1010"/>
      <c r="CN122" s="1010"/>
      <c r="CO122" s="1011"/>
      <c r="CP122" s="1019" t="s">
        <v>402</v>
      </c>
      <c r="CQ122" s="1020"/>
      <c r="CR122" s="1020"/>
      <c r="CS122" s="1020"/>
      <c r="CT122" s="1020"/>
      <c r="CU122" s="1020"/>
      <c r="CV122" s="1020"/>
      <c r="CW122" s="1020"/>
      <c r="CX122" s="1020"/>
      <c r="CY122" s="1020"/>
      <c r="CZ122" s="1020"/>
      <c r="DA122" s="1020"/>
      <c r="DB122" s="1020"/>
      <c r="DC122" s="1020"/>
      <c r="DD122" s="1020"/>
      <c r="DE122" s="1020"/>
      <c r="DF122" s="1021"/>
      <c r="DG122" s="925">
        <v>1415105</v>
      </c>
      <c r="DH122" s="926"/>
      <c r="DI122" s="926"/>
      <c r="DJ122" s="926"/>
      <c r="DK122" s="926"/>
      <c r="DL122" s="926">
        <v>1222612</v>
      </c>
      <c r="DM122" s="926"/>
      <c r="DN122" s="926"/>
      <c r="DO122" s="926"/>
      <c r="DP122" s="926"/>
      <c r="DQ122" s="926">
        <v>1029821</v>
      </c>
      <c r="DR122" s="926"/>
      <c r="DS122" s="926"/>
      <c r="DT122" s="926"/>
      <c r="DU122" s="926"/>
      <c r="DV122" s="927">
        <v>1.2</v>
      </c>
      <c r="DW122" s="927"/>
      <c r="DX122" s="927"/>
      <c r="DY122" s="927"/>
      <c r="DZ122" s="928"/>
    </row>
    <row r="123" spans="1:130" s="230" customFormat="1" ht="26.25" customHeight="1" x14ac:dyDescent="0.15">
      <c r="A123" s="1057"/>
      <c r="B123" s="949"/>
      <c r="C123" s="922" t="s">
        <v>443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457</v>
      </c>
      <c r="BP123" s="1005"/>
      <c r="BQ123" s="1063">
        <v>260662185</v>
      </c>
      <c r="BR123" s="1064"/>
      <c r="BS123" s="1064"/>
      <c r="BT123" s="1064"/>
      <c r="BU123" s="1064"/>
      <c r="BV123" s="1064">
        <v>253655891</v>
      </c>
      <c r="BW123" s="1064"/>
      <c r="BX123" s="1064"/>
      <c r="BY123" s="1064"/>
      <c r="BZ123" s="1064"/>
      <c r="CA123" s="1064">
        <v>248111197</v>
      </c>
      <c r="CB123" s="1064"/>
      <c r="CC123" s="1064"/>
      <c r="CD123" s="1064"/>
      <c r="CE123" s="1064"/>
      <c r="CF123" s="1001"/>
      <c r="CG123" s="1002"/>
      <c r="CH123" s="1002"/>
      <c r="CI123" s="1002"/>
      <c r="CJ123" s="1003"/>
      <c r="CK123" s="1009"/>
      <c r="CL123" s="1010"/>
      <c r="CM123" s="1010"/>
      <c r="CN123" s="1010"/>
      <c r="CO123" s="1011"/>
      <c r="CP123" s="1019" t="s">
        <v>401</v>
      </c>
      <c r="CQ123" s="1020"/>
      <c r="CR123" s="1020"/>
      <c r="CS123" s="1020"/>
      <c r="CT123" s="1020"/>
      <c r="CU123" s="1020"/>
      <c r="CV123" s="1020"/>
      <c r="CW123" s="1020"/>
      <c r="CX123" s="1020"/>
      <c r="CY123" s="1020"/>
      <c r="CZ123" s="1020"/>
      <c r="DA123" s="1020"/>
      <c r="DB123" s="1020"/>
      <c r="DC123" s="1020"/>
      <c r="DD123" s="1020"/>
      <c r="DE123" s="1020"/>
      <c r="DF123" s="1021"/>
      <c r="DG123" s="958">
        <v>130748</v>
      </c>
      <c r="DH123" s="959"/>
      <c r="DI123" s="959"/>
      <c r="DJ123" s="959"/>
      <c r="DK123" s="960"/>
      <c r="DL123" s="961">
        <v>119675</v>
      </c>
      <c r="DM123" s="959"/>
      <c r="DN123" s="959"/>
      <c r="DO123" s="959"/>
      <c r="DP123" s="960"/>
      <c r="DQ123" s="961">
        <v>116728</v>
      </c>
      <c r="DR123" s="959"/>
      <c r="DS123" s="959"/>
      <c r="DT123" s="959"/>
      <c r="DU123" s="960"/>
      <c r="DV123" s="962">
        <v>0.1</v>
      </c>
      <c r="DW123" s="963"/>
      <c r="DX123" s="963"/>
      <c r="DY123" s="963"/>
      <c r="DZ123" s="964"/>
    </row>
    <row r="124" spans="1:130" s="230" customFormat="1" ht="26.25" customHeight="1" thickBot="1" x14ac:dyDescent="0.2">
      <c r="A124" s="1057"/>
      <c r="B124" s="949"/>
      <c r="C124" s="922" t="s">
        <v>446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98</v>
      </c>
      <c r="BR124" s="1027"/>
      <c r="BS124" s="1027"/>
      <c r="BT124" s="1027"/>
      <c r="BU124" s="1027"/>
      <c r="BV124" s="1027">
        <v>103.9</v>
      </c>
      <c r="BW124" s="1027"/>
      <c r="BX124" s="1027"/>
      <c r="BY124" s="1027"/>
      <c r="BZ124" s="1027"/>
      <c r="CA124" s="1027">
        <v>96</v>
      </c>
      <c r="CB124" s="1027"/>
      <c r="CC124" s="1027"/>
      <c r="CD124" s="1027"/>
      <c r="CE124" s="1027"/>
      <c r="CF124" s="1028"/>
      <c r="CG124" s="1029"/>
      <c r="CH124" s="1029"/>
      <c r="CI124" s="1029"/>
      <c r="CJ124" s="1030"/>
      <c r="CK124" s="1012"/>
      <c r="CL124" s="1012"/>
      <c r="CM124" s="1012"/>
      <c r="CN124" s="1012"/>
      <c r="CO124" s="1013"/>
      <c r="CP124" s="1019" t="s">
        <v>459</v>
      </c>
      <c r="CQ124" s="1020"/>
      <c r="CR124" s="1020"/>
      <c r="CS124" s="1020"/>
      <c r="CT124" s="1020"/>
      <c r="CU124" s="1020"/>
      <c r="CV124" s="1020"/>
      <c r="CW124" s="1020"/>
      <c r="CX124" s="1020"/>
      <c r="CY124" s="1020"/>
      <c r="CZ124" s="1020"/>
      <c r="DA124" s="1020"/>
      <c r="DB124" s="1020"/>
      <c r="DC124" s="1020"/>
      <c r="DD124" s="1020"/>
      <c r="DE124" s="1020"/>
      <c r="DF124" s="1021"/>
      <c r="DG124" s="1004">
        <v>154446</v>
      </c>
      <c r="DH124" s="986"/>
      <c r="DI124" s="986"/>
      <c r="DJ124" s="986"/>
      <c r="DK124" s="987"/>
      <c r="DL124" s="985">
        <v>159740</v>
      </c>
      <c r="DM124" s="986"/>
      <c r="DN124" s="986"/>
      <c r="DO124" s="986"/>
      <c r="DP124" s="987"/>
      <c r="DQ124" s="985">
        <v>53151</v>
      </c>
      <c r="DR124" s="986"/>
      <c r="DS124" s="986"/>
      <c r="DT124" s="986"/>
      <c r="DU124" s="987"/>
      <c r="DV124" s="988">
        <v>0.1</v>
      </c>
      <c r="DW124" s="989"/>
      <c r="DX124" s="989"/>
      <c r="DY124" s="989"/>
      <c r="DZ124" s="990"/>
    </row>
    <row r="125" spans="1:130" s="230" customFormat="1" ht="26.25" customHeight="1" x14ac:dyDescent="0.15">
      <c r="A125" s="1057"/>
      <c r="B125" s="949"/>
      <c r="C125" s="922" t="s">
        <v>448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460</v>
      </c>
      <c r="CL125" s="1007"/>
      <c r="CM125" s="1007"/>
      <c r="CN125" s="1007"/>
      <c r="CO125" s="1008"/>
      <c r="CP125" s="929" t="s">
        <v>461</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450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462</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1038</v>
      </c>
      <c r="AB127" s="959"/>
      <c r="AC127" s="959"/>
      <c r="AD127" s="959"/>
      <c r="AE127" s="960"/>
      <c r="AF127" s="961">
        <v>1048</v>
      </c>
      <c r="AG127" s="959"/>
      <c r="AH127" s="959"/>
      <c r="AI127" s="959"/>
      <c r="AJ127" s="960"/>
      <c r="AK127" s="961">
        <v>371</v>
      </c>
      <c r="AL127" s="959"/>
      <c r="AM127" s="959"/>
      <c r="AN127" s="959"/>
      <c r="AO127" s="960"/>
      <c r="AP127" s="962">
        <v>0</v>
      </c>
      <c r="AQ127" s="963"/>
      <c r="AR127" s="963"/>
      <c r="AS127" s="963"/>
      <c r="AT127" s="964"/>
      <c r="AU127" s="232"/>
      <c r="AV127" s="232"/>
      <c r="AW127" s="232"/>
      <c r="AX127" s="1031" t="s">
        <v>464</v>
      </c>
      <c r="AY127" s="1032"/>
      <c r="AZ127" s="1032"/>
      <c r="BA127" s="1032"/>
      <c r="BB127" s="1032"/>
      <c r="BC127" s="1032"/>
      <c r="BD127" s="1032"/>
      <c r="BE127" s="1033"/>
      <c r="BF127" s="1034" t="s">
        <v>465</v>
      </c>
      <c r="BG127" s="1032"/>
      <c r="BH127" s="1032"/>
      <c r="BI127" s="1032"/>
      <c r="BJ127" s="1032"/>
      <c r="BK127" s="1032"/>
      <c r="BL127" s="1033"/>
      <c r="BM127" s="1034" t="s">
        <v>466</v>
      </c>
      <c r="BN127" s="1032"/>
      <c r="BO127" s="1032"/>
      <c r="BP127" s="1032"/>
      <c r="BQ127" s="1032"/>
      <c r="BR127" s="1032"/>
      <c r="BS127" s="1033"/>
      <c r="BT127" s="1034" t="s">
        <v>467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468</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470</v>
      </c>
      <c r="X128" s="1043"/>
      <c r="Y128" s="1043"/>
      <c r="Z128" s="1044"/>
      <c r="AA128" s="1045">
        <v>4828905</v>
      </c>
      <c r="AB128" s="1046"/>
      <c r="AC128" s="1046"/>
      <c r="AD128" s="1046"/>
      <c r="AE128" s="1047"/>
      <c r="AF128" s="1048">
        <v>5690918</v>
      </c>
      <c r="AG128" s="1046"/>
      <c r="AH128" s="1046"/>
      <c r="AI128" s="1046"/>
      <c r="AJ128" s="1047"/>
      <c r="AK128" s="1048">
        <v>6144646</v>
      </c>
      <c r="AL128" s="1046"/>
      <c r="AM128" s="1046"/>
      <c r="AN128" s="1046"/>
      <c r="AO128" s="1047"/>
      <c r="AP128" s="1049"/>
      <c r="AQ128" s="1050"/>
      <c r="AR128" s="1050"/>
      <c r="AS128" s="1050"/>
      <c r="AT128" s="1051"/>
      <c r="AU128" s="232"/>
      <c r="AV128" s="232"/>
      <c r="AW128" s="232"/>
      <c r="AX128" s="896" t="s">
        <v>471</v>
      </c>
      <c r="AY128" s="897"/>
      <c r="AZ128" s="897"/>
      <c r="BA128" s="897"/>
      <c r="BB128" s="897"/>
      <c r="BC128" s="897"/>
      <c r="BD128" s="897"/>
      <c r="BE128" s="898"/>
      <c r="BF128" s="1052" t="s">
        <v>122</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472</v>
      </c>
      <c r="CQ128" s="726"/>
      <c r="CR128" s="726"/>
      <c r="CS128" s="726"/>
      <c r="CT128" s="726"/>
      <c r="CU128" s="726"/>
      <c r="CV128" s="726"/>
      <c r="CW128" s="726"/>
      <c r="CX128" s="726"/>
      <c r="CY128" s="726"/>
      <c r="CZ128" s="726"/>
      <c r="DA128" s="726"/>
      <c r="DB128" s="726"/>
      <c r="DC128" s="726"/>
      <c r="DD128" s="726"/>
      <c r="DE128" s="726"/>
      <c r="DF128" s="1036"/>
      <c r="DG128" s="1037">
        <v>23288</v>
      </c>
      <c r="DH128" s="1038"/>
      <c r="DI128" s="1038"/>
      <c r="DJ128" s="1038"/>
      <c r="DK128" s="1038"/>
      <c r="DL128" s="1038">
        <v>194180</v>
      </c>
      <c r="DM128" s="1038"/>
      <c r="DN128" s="1038"/>
      <c r="DO128" s="1038"/>
      <c r="DP128" s="1038"/>
      <c r="DQ128" s="1038">
        <v>180848</v>
      </c>
      <c r="DR128" s="1038"/>
      <c r="DS128" s="1038"/>
      <c r="DT128" s="1038"/>
      <c r="DU128" s="1038"/>
      <c r="DV128" s="1039">
        <v>0.2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473</v>
      </c>
      <c r="X129" s="1071"/>
      <c r="Y129" s="1071"/>
      <c r="Z129" s="1072"/>
      <c r="AA129" s="958">
        <v>103033192</v>
      </c>
      <c r="AB129" s="959"/>
      <c r="AC129" s="959"/>
      <c r="AD129" s="959"/>
      <c r="AE129" s="960"/>
      <c r="AF129" s="961">
        <v>100144822</v>
      </c>
      <c r="AG129" s="959"/>
      <c r="AH129" s="959"/>
      <c r="AI129" s="959"/>
      <c r="AJ129" s="960"/>
      <c r="AK129" s="961">
        <v>100530137</v>
      </c>
      <c r="AL129" s="959"/>
      <c r="AM129" s="959"/>
      <c r="AN129" s="959"/>
      <c r="AO129" s="960"/>
      <c r="AP129" s="1073"/>
      <c r="AQ129" s="1074"/>
      <c r="AR129" s="1074"/>
      <c r="AS129" s="1074"/>
      <c r="AT129" s="1075"/>
      <c r="AU129" s="233"/>
      <c r="AV129" s="233"/>
      <c r="AW129" s="233"/>
      <c r="AX129" s="1065" t="s">
        <v>474</v>
      </c>
      <c r="AY129" s="923"/>
      <c r="AZ129" s="923"/>
      <c r="BA129" s="923"/>
      <c r="BB129" s="923"/>
      <c r="BC129" s="923"/>
      <c r="BD129" s="923"/>
      <c r="BE129" s="924"/>
      <c r="BF129" s="1066" t="s">
        <v>122</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476</v>
      </c>
      <c r="X130" s="1071"/>
      <c r="Y130" s="1071"/>
      <c r="Z130" s="1072"/>
      <c r="AA130" s="958">
        <v>15557612</v>
      </c>
      <c r="AB130" s="959"/>
      <c r="AC130" s="959"/>
      <c r="AD130" s="959"/>
      <c r="AE130" s="960"/>
      <c r="AF130" s="961">
        <v>15574702</v>
      </c>
      <c r="AG130" s="959"/>
      <c r="AH130" s="959"/>
      <c r="AI130" s="959"/>
      <c r="AJ130" s="960"/>
      <c r="AK130" s="961">
        <v>15291479</v>
      </c>
      <c r="AL130" s="959"/>
      <c r="AM130" s="959"/>
      <c r="AN130" s="959"/>
      <c r="AO130" s="960"/>
      <c r="AP130" s="1073"/>
      <c r="AQ130" s="1074"/>
      <c r="AR130" s="1074"/>
      <c r="AS130" s="1074"/>
      <c r="AT130" s="1075"/>
      <c r="AU130" s="233"/>
      <c r="AV130" s="233"/>
      <c r="AW130" s="233"/>
      <c r="AX130" s="1065" t="s">
        <v>477</v>
      </c>
      <c r="AY130" s="923"/>
      <c r="AZ130" s="923"/>
      <c r="BA130" s="923"/>
      <c r="BB130" s="923"/>
      <c r="BC130" s="923"/>
      <c r="BD130" s="923"/>
      <c r="BE130" s="924"/>
      <c r="BF130" s="1101">
        <v>10.4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478</v>
      </c>
      <c r="X131" s="1108"/>
      <c r="Y131" s="1108"/>
      <c r="Z131" s="1109"/>
      <c r="AA131" s="1004">
        <v>87475580</v>
      </c>
      <c r="AB131" s="986"/>
      <c r="AC131" s="986"/>
      <c r="AD131" s="986"/>
      <c r="AE131" s="987"/>
      <c r="AF131" s="985">
        <v>84570120</v>
      </c>
      <c r="AG131" s="986"/>
      <c r="AH131" s="986"/>
      <c r="AI131" s="986"/>
      <c r="AJ131" s="987"/>
      <c r="AK131" s="985">
        <v>85238658</v>
      </c>
      <c r="AL131" s="986"/>
      <c r="AM131" s="986"/>
      <c r="AN131" s="986"/>
      <c r="AO131" s="987"/>
      <c r="AP131" s="1110"/>
      <c r="AQ131" s="1111"/>
      <c r="AR131" s="1111"/>
      <c r="AS131" s="1111"/>
      <c r="AT131" s="1112"/>
      <c r="AU131" s="233"/>
      <c r="AV131" s="233"/>
      <c r="AW131" s="233"/>
      <c r="AX131" s="1083" t="s">
        <v>479</v>
      </c>
      <c r="AY131" s="726"/>
      <c r="AZ131" s="726"/>
      <c r="BA131" s="726"/>
      <c r="BB131" s="726"/>
      <c r="BC131" s="726"/>
      <c r="BD131" s="726"/>
      <c r="BE131" s="1036"/>
      <c r="BF131" s="1084">
        <v>96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480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481</v>
      </c>
      <c r="W132" s="1094"/>
      <c r="X132" s="1094"/>
      <c r="Y132" s="1094"/>
      <c r="Z132" s="1095"/>
      <c r="AA132" s="1096">
        <v>10.14031116</v>
      </c>
      <c r="AB132" s="1097"/>
      <c r="AC132" s="1097"/>
      <c r="AD132" s="1097"/>
      <c r="AE132" s="1098"/>
      <c r="AF132" s="1099">
        <v>10.58402306</v>
      </c>
      <c r="AG132" s="1097"/>
      <c r="AH132" s="1097"/>
      <c r="AI132" s="1097"/>
      <c r="AJ132" s="1098"/>
      <c r="AK132" s="1099">
        <v>10.54176146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482</v>
      </c>
      <c r="W133" s="1077"/>
      <c r="X133" s="1077"/>
      <c r="Y133" s="1077"/>
      <c r="Z133" s="1078"/>
      <c r="AA133" s="1079">
        <v>8.8000000000000007</v>
      </c>
      <c r="AB133" s="1080"/>
      <c r="AC133" s="1080"/>
      <c r="AD133" s="1080"/>
      <c r="AE133" s="1081"/>
      <c r="AF133" s="1079">
        <v>9.6999999999999993</v>
      </c>
      <c r="AG133" s="1080"/>
      <c r="AH133" s="1080"/>
      <c r="AI133" s="1080"/>
      <c r="AJ133" s="1081"/>
      <c r="AK133" s="1079">
        <v>10.4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IV76utDj8jXALs9LKH1PSblDlYJ4G0fZhazik7bBKszywGTzcDD4WXpDVlHyqxa3zko+s7A1ydg5dxLbKOt9Q==" saltValue="xs1gF/F6g26tjXI44YiHT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U1" zoomScale="78" zoomScaleNormal="85" zoomScaleSheetLayoutView="100" workbookViewId="0">
      <selection activeCell="CO28" sqref="CO28"/>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XhfrfZSzfmYkZu6srj/HaYx1LW2JMv8fAXsPs8b0khcmNn4mLmQvBPYLmXslnGp+wzxIxFFnG6kgKs5C5k22g==" saltValue="OGHTpYZan5f664dLN5t7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F26"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AXX9Gfyb/yOTcrNlxzZjMgG3u70x8NRS60/ih1iFg5Fj4vXmsoEraOlAZDHubPbmGO+8ogyJntu72JB6cHd1A==" saltValue="f4nuixWe9dtLsHJHaXHk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O23" sqref="AO23"/>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486</v>
      </c>
      <c r="AP7" s="272"/>
      <c r="AQ7" s="273" t="s">
        <v>487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488</v>
      </c>
      <c r="AQ8" s="279" t="s">
        <v>489</v>
      </c>
      <c r="AR8" s="280" t="s">
        <v>490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491</v>
      </c>
      <c r="AL9" s="1117"/>
      <c r="AM9" s="1117"/>
      <c r="AN9" s="1118"/>
      <c r="AO9" s="281">
        <v>25246374</v>
      </c>
      <c r="AP9" s="281">
        <v>63779</v>
      </c>
      <c r="AQ9" s="282">
        <v>62936</v>
      </c>
      <c r="AR9" s="283">
        <v>1.3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492</v>
      </c>
      <c r="AL10" s="1117"/>
      <c r="AM10" s="1117"/>
      <c r="AN10" s="1118"/>
      <c r="AO10" s="284">
        <v>1771</v>
      </c>
      <c r="AP10" s="284">
        <v>4</v>
      </c>
      <c r="AQ10" s="285">
        <v>1734</v>
      </c>
      <c r="AR10" s="286">
        <v>-99.8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493</v>
      </c>
      <c r="AL11" s="1117"/>
      <c r="AM11" s="1117"/>
      <c r="AN11" s="1118"/>
      <c r="AO11" s="284">
        <v>30302</v>
      </c>
      <c r="AP11" s="284">
        <v>77</v>
      </c>
      <c r="AQ11" s="285">
        <v>694</v>
      </c>
      <c r="AR11" s="286">
        <v>-88.9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494</v>
      </c>
      <c r="AL12" s="1117"/>
      <c r="AM12" s="1117"/>
      <c r="AN12" s="1118"/>
      <c r="AO12" s="284" t="s">
        <v>495</v>
      </c>
      <c r="AP12" s="284" t="s">
        <v>495</v>
      </c>
      <c r="AQ12" s="285">
        <v>24</v>
      </c>
      <c r="AR12" s="286" t="s">
        <v>495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496</v>
      </c>
      <c r="AL13" s="1117"/>
      <c r="AM13" s="1117"/>
      <c r="AN13" s="1118"/>
      <c r="AO13" s="284">
        <v>595905</v>
      </c>
      <c r="AP13" s="284">
        <v>1505</v>
      </c>
      <c r="AQ13" s="285">
        <v>1996</v>
      </c>
      <c r="AR13" s="286">
        <v>-24.6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497</v>
      </c>
      <c r="AL14" s="1117"/>
      <c r="AM14" s="1117"/>
      <c r="AN14" s="1118"/>
      <c r="AO14" s="284">
        <v>662632</v>
      </c>
      <c r="AP14" s="284">
        <v>1674</v>
      </c>
      <c r="AQ14" s="285">
        <v>1351</v>
      </c>
      <c r="AR14" s="286">
        <v>23.9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498</v>
      </c>
      <c r="AL15" s="1120"/>
      <c r="AM15" s="1120"/>
      <c r="AN15" s="1121"/>
      <c r="AO15" s="284">
        <v>-890026</v>
      </c>
      <c r="AP15" s="284">
        <v>-2248</v>
      </c>
      <c r="AQ15" s="285">
        <v>-1933</v>
      </c>
      <c r="AR15" s="286">
        <v>16.3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25646958</v>
      </c>
      <c r="AP16" s="284">
        <v>64791</v>
      </c>
      <c r="AQ16" s="285">
        <v>66802</v>
      </c>
      <c r="AR16" s="286">
        <v>-3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503</v>
      </c>
      <c r="AL21" s="1123"/>
      <c r="AM21" s="1123"/>
      <c r="AN21" s="1124"/>
      <c r="AO21" s="297">
        <v>7.2</v>
      </c>
      <c r="AP21" s="298">
        <v>6.52</v>
      </c>
      <c r="AQ21" s="299">
        <v>0.68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504</v>
      </c>
      <c r="AL22" s="1123"/>
      <c r="AM22" s="1123"/>
      <c r="AN22" s="1124"/>
      <c r="AO22" s="302">
        <v>97.5</v>
      </c>
      <c r="AP22" s="303">
        <v>99.2</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486</v>
      </c>
      <c r="AP30" s="272"/>
      <c r="AQ30" s="273" t="s">
        <v>487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488</v>
      </c>
      <c r="AQ31" s="279" t="s">
        <v>489</v>
      </c>
      <c r="AR31" s="280" t="s">
        <v>490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508</v>
      </c>
      <c r="AL32" s="1131"/>
      <c r="AM32" s="1131"/>
      <c r="AN32" s="1132"/>
      <c r="AO32" s="312">
        <v>26127018</v>
      </c>
      <c r="AP32" s="312">
        <v>66003</v>
      </c>
      <c r="AQ32" s="313">
        <v>37417</v>
      </c>
      <c r="AR32" s="314">
        <v>76.400000000000006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509</v>
      </c>
      <c r="AL33" s="1131"/>
      <c r="AM33" s="1131"/>
      <c r="AN33" s="1132"/>
      <c r="AO33" s="312" t="s">
        <v>495</v>
      </c>
      <c r="AP33" s="312" t="s">
        <v>495</v>
      </c>
      <c r="AQ33" s="313" t="s">
        <v>495</v>
      </c>
      <c r="AR33" s="314" t="s">
        <v>495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510</v>
      </c>
      <c r="AL34" s="1131"/>
      <c r="AM34" s="1131"/>
      <c r="AN34" s="1132"/>
      <c r="AO34" s="312" t="s">
        <v>495</v>
      </c>
      <c r="AP34" s="312" t="s">
        <v>495</v>
      </c>
      <c r="AQ34" s="313">
        <v>46</v>
      </c>
      <c r="AR34" s="314" t="s">
        <v>495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511</v>
      </c>
      <c r="AL35" s="1131"/>
      <c r="AM35" s="1131"/>
      <c r="AN35" s="1132"/>
      <c r="AO35" s="312">
        <v>4272735</v>
      </c>
      <c r="AP35" s="312">
        <v>10794</v>
      </c>
      <c r="AQ35" s="313">
        <v>8245</v>
      </c>
      <c r="AR35" s="314">
        <v>30.9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512</v>
      </c>
      <c r="AL36" s="1131"/>
      <c r="AM36" s="1131"/>
      <c r="AN36" s="1132"/>
      <c r="AO36" s="312" t="s">
        <v>495</v>
      </c>
      <c r="AP36" s="312" t="s">
        <v>495</v>
      </c>
      <c r="AQ36" s="313">
        <v>440</v>
      </c>
      <c r="AR36" s="314" t="s">
        <v>495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513</v>
      </c>
      <c r="AL37" s="1131"/>
      <c r="AM37" s="1131"/>
      <c r="AN37" s="1132"/>
      <c r="AO37" s="312">
        <v>21845</v>
      </c>
      <c r="AP37" s="312">
        <v>55</v>
      </c>
      <c r="AQ37" s="313">
        <v>558</v>
      </c>
      <c r="AR37" s="314">
        <v>-90.1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514</v>
      </c>
      <c r="AL38" s="1134"/>
      <c r="AM38" s="1134"/>
      <c r="AN38" s="1135"/>
      <c r="AO38" s="315">
        <v>183</v>
      </c>
      <c r="AP38" s="315">
        <v>0</v>
      </c>
      <c r="AQ38" s="316">
        <v>1</v>
      </c>
      <c r="AR38" s="304">
        <v>-100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515</v>
      </c>
      <c r="AL39" s="1134"/>
      <c r="AM39" s="1134"/>
      <c r="AN39" s="1135"/>
      <c r="AO39" s="312">
        <v>-6144646</v>
      </c>
      <c r="AP39" s="312">
        <v>-15523</v>
      </c>
      <c r="AQ39" s="313">
        <v>-7933</v>
      </c>
      <c r="AR39" s="314">
        <v>95.7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516</v>
      </c>
      <c r="AL40" s="1131"/>
      <c r="AM40" s="1131"/>
      <c r="AN40" s="1132"/>
      <c r="AO40" s="312">
        <v>-15291479</v>
      </c>
      <c r="AP40" s="312">
        <v>-38630</v>
      </c>
      <c r="AQ40" s="313">
        <v>-28055</v>
      </c>
      <c r="AR40" s="314">
        <v>37.700000000000003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8985656</v>
      </c>
      <c r="AP41" s="312">
        <v>22700</v>
      </c>
      <c r="AQ41" s="313">
        <v>10719</v>
      </c>
      <c r="AR41" s="314">
        <v>111.8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486</v>
      </c>
      <c r="AN49" s="1127" t="s">
        <v>519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520</v>
      </c>
      <c r="AO50" s="329" t="s">
        <v>521</v>
      </c>
      <c r="AP50" s="330" t="s">
        <v>522</v>
      </c>
      <c r="AQ50" s="331" t="s">
        <v>523</v>
      </c>
      <c r="AR50" s="332" t="s">
        <v>524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31966936</v>
      </c>
      <c r="AN51" s="334">
        <v>76769</v>
      </c>
      <c r="AO51" s="335">
        <v>66.8</v>
      </c>
      <c r="AP51" s="336">
        <v>51849</v>
      </c>
      <c r="AQ51" s="337">
        <v>11.6</v>
      </c>
      <c r="AR51" s="338">
        <v>55.2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14292128</v>
      </c>
      <c r="AN52" s="342">
        <v>34323</v>
      </c>
      <c r="AO52" s="343">
        <v>106.4</v>
      </c>
      <c r="AP52" s="344">
        <v>26326</v>
      </c>
      <c r="AQ52" s="345">
        <v>9.6</v>
      </c>
      <c r="AR52" s="346">
        <v>96.8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37748378</v>
      </c>
      <c r="AN53" s="334">
        <v>91732</v>
      </c>
      <c r="AO53" s="335">
        <v>19.5</v>
      </c>
      <c r="AP53" s="336">
        <v>52191</v>
      </c>
      <c r="AQ53" s="337">
        <v>0.7</v>
      </c>
      <c r="AR53" s="338">
        <v>18.8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19872009</v>
      </c>
      <c r="AN54" s="342">
        <v>48291</v>
      </c>
      <c r="AO54" s="343">
        <v>40.700000000000003</v>
      </c>
      <c r="AP54" s="344">
        <v>26807</v>
      </c>
      <c r="AQ54" s="345">
        <v>1.8</v>
      </c>
      <c r="AR54" s="346">
        <v>38.9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38673642</v>
      </c>
      <c r="AN55" s="334">
        <v>95228</v>
      </c>
      <c r="AO55" s="335">
        <v>3.8</v>
      </c>
      <c r="AP55" s="336">
        <v>48105</v>
      </c>
      <c r="AQ55" s="337">
        <v>-7.8</v>
      </c>
      <c r="AR55" s="338">
        <v>11.6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25862313</v>
      </c>
      <c r="AN56" s="342">
        <v>63682</v>
      </c>
      <c r="AO56" s="343">
        <v>31.9</v>
      </c>
      <c r="AP56" s="344">
        <v>24072</v>
      </c>
      <c r="AQ56" s="345">
        <v>-10.199999999999999</v>
      </c>
      <c r="AR56" s="346">
        <v>42.1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31312986</v>
      </c>
      <c r="AN57" s="334">
        <v>78049</v>
      </c>
      <c r="AO57" s="335">
        <v>-18</v>
      </c>
      <c r="AP57" s="336">
        <v>47446</v>
      </c>
      <c r="AQ57" s="337">
        <v>-1.4</v>
      </c>
      <c r="AR57" s="338">
        <v>-16.600000000000001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19457672</v>
      </c>
      <c r="AN58" s="342">
        <v>48499</v>
      </c>
      <c r="AO58" s="343">
        <v>-23.8</v>
      </c>
      <c r="AP58" s="344">
        <v>24371</v>
      </c>
      <c r="AQ58" s="345">
        <v>1.2</v>
      </c>
      <c r="AR58" s="346">
        <v>-25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25211122</v>
      </c>
      <c r="AN59" s="334">
        <v>63690</v>
      </c>
      <c r="AO59" s="335">
        <v>-18.399999999999999</v>
      </c>
      <c r="AP59" s="336">
        <v>48387</v>
      </c>
      <c r="AQ59" s="337">
        <v>2</v>
      </c>
      <c r="AR59" s="338">
        <v>-20.399999999999999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12491190</v>
      </c>
      <c r="AN60" s="342">
        <v>31556</v>
      </c>
      <c r="AO60" s="343">
        <v>-34.9</v>
      </c>
      <c r="AP60" s="344">
        <v>25592</v>
      </c>
      <c r="AQ60" s="345">
        <v>5</v>
      </c>
      <c r="AR60" s="346">
        <v>-39.9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32982613</v>
      </c>
      <c r="AN61" s="349">
        <v>81094</v>
      </c>
      <c r="AO61" s="350">
        <v>10.7</v>
      </c>
      <c r="AP61" s="351">
        <v>49596</v>
      </c>
      <c r="AQ61" s="352">
        <v>1</v>
      </c>
      <c r="AR61" s="338">
        <v>9.6999999999999993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18395062</v>
      </c>
      <c r="AN62" s="342">
        <v>45270</v>
      </c>
      <c r="AO62" s="343">
        <v>24.1</v>
      </c>
      <c r="AP62" s="344">
        <v>25434</v>
      </c>
      <c r="AQ62" s="345">
        <v>1.5</v>
      </c>
      <c r="AR62" s="346">
        <v>22.6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iwH1udIDreJ4jr5zLZeqZvj69eChO4yr9QHcPm04DVKrQ/guzuJrWsnuIYxo6TDnvlJa9AqTCeSFgzgvKZjsg==" saltValue="7HGZcQF7VybFlWBIoHra7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8"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483</v>
      </c>
    </row>
    <row r="120" spans="125:125" ht="13.5" hidden="1" customHeight="1" x14ac:dyDescent="0.15"/>
    <row r="121" spans="125:125" ht="13.5" hidden="1" customHeight="1" x14ac:dyDescent="0.15">
      <c r="DU121" s="259"/>
    </row>
  </sheetData>
  <sheetProtection algorithmName="SHA-512" hashValue="K2yQnFMNYhO+KXvAcR7GwRGrI/CfUChmV//64WV2v4hBj74oy9FvsL8ogOkqbUv4nAlYshZH9/XqFL6OyASRaQ==" saltValue="pY7Sv8wVMQeU+CAmuats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5"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483</v>
      </c>
    </row>
  </sheetData>
  <sheetProtection algorithmName="SHA-512" hashValue="Brbga0p6Lrt9dA7ijfu+HeYGra56qHAEh615JgrcBJmV01pMnUWbjPpApy9Olxopxmk/kp1nWq9sxecHnrJ5kg==" saltValue="OjTiEBH6zjguscLZas+L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8" zoomScale="83"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15">
      <c r="B47" s="10"/>
      <c r="C47" s="1139" t="s">
        <v>3</v>
      </c>
      <c r="D47" s="1139"/>
      <c r="E47" s="1140"/>
      <c r="F47" s="11">
        <v>12.32</v>
      </c>
      <c r="G47" s="12">
        <v>11.13</v>
      </c>
      <c r="H47" s="12">
        <v>11.72</v>
      </c>
      <c r="I47" s="12">
        <v>10.75</v>
      </c>
      <c r="J47" s="13">
        <v>12.72</v>
      </c>
    </row>
    <row r="48" spans="2:10" ht="57.75" customHeight="1" x14ac:dyDescent="0.15">
      <c r="B48" s="14"/>
      <c r="C48" s="1141" t="s">
        <v>4</v>
      </c>
      <c r="D48" s="1141"/>
      <c r="E48" s="1142"/>
      <c r="F48" s="15">
        <v>3.4</v>
      </c>
      <c r="G48" s="16">
        <v>2.74</v>
      </c>
      <c r="H48" s="16">
        <v>2.82</v>
      </c>
      <c r="I48" s="16">
        <v>6.85</v>
      </c>
      <c r="J48" s="17">
        <v>5.01</v>
      </c>
    </row>
    <row r="49" spans="2:10" ht="57.75" customHeight="1" thickBot="1" x14ac:dyDescent="0.2">
      <c r="B49" s="18"/>
      <c r="C49" s="1143" t="s">
        <v>5</v>
      </c>
      <c r="D49" s="1143"/>
      <c r="E49" s="1144"/>
      <c r="F49" s="19">
        <v>0.63</v>
      </c>
      <c r="G49" s="20" t="s">
        <v>538</v>
      </c>
      <c r="H49" s="20">
        <v>1.05</v>
      </c>
      <c r="I49" s="20">
        <v>2.64</v>
      </c>
      <c r="J49" s="21">
        <v>0.2</v>
      </c>
    </row>
    <row r="50" spans="2:10" x14ac:dyDescent="0.15"/>
  </sheetData>
  <sheetProtection algorithmName="SHA-512" hashValue="CXye+7APuZUntap7QZJ/xcbmEH1zTKUUemCEm5OAwG21ubz4EtTfFzEmSk+17sHpKVAqwlA9G975ldvkk8BFyg==" saltValue="drp6yehc/ZxBdUe5KHbf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3" zoomScaleSheetLayoutView="100" workbookViewId="0">
      <selection activeCell="J43" sqref="J4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15">
      <c r="A34" s="22"/>
      <c r="B34" s="31"/>
      <c r="C34" s="1151" t="s">
        <v>539</v>
      </c>
      <c r="D34" s="1151"/>
      <c r="E34" s="1152"/>
      <c r="F34" s="32">
        <v>14.51</v>
      </c>
      <c r="G34" s="33">
        <v>14.52</v>
      </c>
      <c r="H34" s="33">
        <v>14.12</v>
      </c>
      <c r="I34" s="33">
        <v>13.83</v>
      </c>
      <c r="J34" s="34">
        <v>13.74</v>
      </c>
      <c r="K34" s="22"/>
      <c r="L34" s="22"/>
      <c r="M34" s="22"/>
      <c r="N34" s="22"/>
      <c r="O34" s="22"/>
      <c r="P34" s="22"/>
    </row>
    <row r="35" spans="1:16" ht="39" customHeight="1" x14ac:dyDescent="0.15">
      <c r="A35" s="22"/>
      <c r="B35" s="35"/>
      <c r="C35" s="1145" t="s">
        <v>540</v>
      </c>
      <c r="D35" s="1146"/>
      <c r="E35" s="1147"/>
      <c r="F35" s="36">
        <v>9.57</v>
      </c>
      <c r="G35" s="37">
        <v>9.5</v>
      </c>
      <c r="H35" s="37">
        <v>10.130000000000001</v>
      </c>
      <c r="I35" s="37">
        <v>11.22</v>
      </c>
      <c r="J35" s="38">
        <v>12.42</v>
      </c>
      <c r="K35" s="22"/>
      <c r="L35" s="22"/>
      <c r="M35" s="22"/>
      <c r="N35" s="22"/>
      <c r="O35" s="22"/>
      <c r="P35" s="22"/>
    </row>
    <row r="36" spans="1:16" ht="39" customHeight="1" x14ac:dyDescent="0.15">
      <c r="A36" s="22"/>
      <c r="B36" s="35"/>
      <c r="C36" s="1145" t="s">
        <v>541</v>
      </c>
      <c r="D36" s="1146"/>
      <c r="E36" s="1147"/>
      <c r="F36" s="36">
        <v>3.24</v>
      </c>
      <c r="G36" s="37">
        <v>2.56</v>
      </c>
      <c r="H36" s="37">
        <v>2.69</v>
      </c>
      <c r="I36" s="37">
        <v>6.78</v>
      </c>
      <c r="J36" s="38">
        <v>4.97</v>
      </c>
      <c r="K36" s="22"/>
      <c r="L36" s="22"/>
      <c r="M36" s="22"/>
      <c r="N36" s="22"/>
      <c r="O36" s="22"/>
      <c r="P36" s="22"/>
    </row>
    <row r="37" spans="1:16" ht="39" customHeight="1" x14ac:dyDescent="0.15">
      <c r="A37" s="22"/>
      <c r="B37" s="35"/>
      <c r="C37" s="1145" t="s">
        <v>542</v>
      </c>
      <c r="D37" s="1146"/>
      <c r="E37" s="1147"/>
      <c r="F37" s="36">
        <v>1.1000000000000001</v>
      </c>
      <c r="G37" s="37">
        <v>1.25</v>
      </c>
      <c r="H37" s="37">
        <v>1.1399999999999999</v>
      </c>
      <c r="I37" s="37">
        <v>1.29</v>
      </c>
      <c r="J37" s="38">
        <v>1.02</v>
      </c>
      <c r="K37" s="22"/>
      <c r="L37" s="22"/>
      <c r="M37" s="22"/>
      <c r="N37" s="22"/>
      <c r="O37" s="22"/>
      <c r="P37" s="22"/>
    </row>
    <row r="38" spans="1:16" ht="39" customHeight="1" x14ac:dyDescent="0.15">
      <c r="A38" s="22"/>
      <c r="B38" s="35"/>
      <c r="C38" s="1145" t="s">
        <v>543</v>
      </c>
      <c r="D38" s="1146"/>
      <c r="E38" s="1147"/>
      <c r="F38" s="36">
        <v>0.06</v>
      </c>
      <c r="G38" s="37">
        <v>0.06</v>
      </c>
      <c r="H38" s="37">
        <v>0.02</v>
      </c>
      <c r="I38" s="37">
        <v>0.02</v>
      </c>
      <c r="J38" s="38">
        <v>0.16</v>
      </c>
      <c r="K38" s="22"/>
      <c r="L38" s="22"/>
      <c r="M38" s="22"/>
      <c r="N38" s="22"/>
      <c r="O38" s="22"/>
      <c r="P38" s="22"/>
    </row>
    <row r="39" spans="1:16" ht="39" customHeight="1" x14ac:dyDescent="0.15">
      <c r="A39" s="22"/>
      <c r="B39" s="35"/>
      <c r="C39" s="1145" t="s">
        <v>544</v>
      </c>
      <c r="D39" s="1146"/>
      <c r="E39" s="1147"/>
      <c r="F39" s="36">
        <v>0.22</v>
      </c>
      <c r="G39" s="37">
        <v>0.12</v>
      </c>
      <c r="H39" s="37">
        <v>0.32</v>
      </c>
      <c r="I39" s="37">
        <v>0.31</v>
      </c>
      <c r="J39" s="38">
        <v>0.12</v>
      </c>
      <c r="K39" s="22"/>
      <c r="L39" s="22"/>
      <c r="M39" s="22"/>
      <c r="N39" s="22"/>
      <c r="O39" s="22"/>
      <c r="P39" s="22"/>
    </row>
    <row r="40" spans="1:16" ht="39" customHeight="1" x14ac:dyDescent="0.15">
      <c r="A40" s="22"/>
      <c r="B40" s="35"/>
      <c r="C40" s="1145" t="s">
        <v>545</v>
      </c>
      <c r="D40" s="1146"/>
      <c r="E40" s="1147"/>
      <c r="F40" s="36">
        <v>0</v>
      </c>
      <c r="G40" s="37">
        <v>0</v>
      </c>
      <c r="H40" s="37">
        <v>0</v>
      </c>
      <c r="I40" s="37">
        <v>0</v>
      </c>
      <c r="J40" s="38">
        <v>0.04</v>
      </c>
      <c r="K40" s="22"/>
      <c r="L40" s="22"/>
      <c r="M40" s="22"/>
      <c r="N40" s="22"/>
      <c r="O40" s="22"/>
      <c r="P40" s="22"/>
    </row>
    <row r="41" spans="1:16" ht="39" customHeight="1" x14ac:dyDescent="0.15">
      <c r="A41" s="22"/>
      <c r="B41" s="35"/>
      <c r="C41" s="1145" t="s">
        <v>546</v>
      </c>
      <c r="D41" s="1146"/>
      <c r="E41" s="1147"/>
      <c r="F41" s="36">
        <v>0.15</v>
      </c>
      <c r="G41" s="37">
        <v>0.18</v>
      </c>
      <c r="H41" s="37">
        <v>0.12</v>
      </c>
      <c r="I41" s="37">
        <v>0.06</v>
      </c>
      <c r="J41" s="38">
        <v>0.04</v>
      </c>
      <c r="K41" s="22"/>
      <c r="L41" s="22"/>
      <c r="M41" s="22"/>
      <c r="N41" s="22"/>
      <c r="O41" s="22"/>
      <c r="P41" s="22"/>
    </row>
    <row r="42" spans="1:16" ht="39" customHeight="1" x14ac:dyDescent="0.15">
      <c r="A42" s="22"/>
      <c r="B42" s="39"/>
      <c r="C42" s="1145" t="s">
        <v>547</v>
      </c>
      <c r="D42" s="1146"/>
      <c r="E42" s="1147"/>
      <c r="F42" s="36" t="s">
        <v>548</v>
      </c>
      <c r="G42" s="37" t="s">
        <v>495</v>
      </c>
      <c r="H42" s="37" t="s">
        <v>495</v>
      </c>
      <c r="I42" s="37" t="s">
        <v>495</v>
      </c>
      <c r="J42" s="38" t="s">
        <v>495</v>
      </c>
      <c r="K42" s="22"/>
      <c r="L42" s="22"/>
      <c r="M42" s="22"/>
      <c r="N42" s="22"/>
      <c r="O42" s="22"/>
      <c r="P42" s="22"/>
    </row>
    <row r="43" spans="1:16" ht="39" customHeight="1" thickBot="1" x14ac:dyDescent="0.2">
      <c r="A43" s="22"/>
      <c r="B43" s="40"/>
      <c r="C43" s="1148" t="s">
        <v>549</v>
      </c>
      <c r="D43" s="1149"/>
      <c r="E43" s="1150"/>
      <c r="F43" s="41">
        <v>0</v>
      </c>
      <c r="G43" s="42">
        <v>0</v>
      </c>
      <c r="H43" s="42">
        <v>0</v>
      </c>
      <c r="I43" s="42">
        <v>0</v>
      </c>
      <c r="J43" s="43">
        <v>0.02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XIIbJNkE4me+bu796X4X0BjY0FXMc/LIrb27xyJk6YhN6tLuszpP5qJtDeGsZjfJwB4fTwy28aWnFdXMzbKzw==" saltValue="fVV/XxmnD7e3R/dH90y9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3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22131</v>
      </c>
      <c r="L45" s="60">
        <v>23232</v>
      </c>
      <c r="M45" s="60">
        <v>24460</v>
      </c>
      <c r="N45" s="60">
        <v>25642</v>
      </c>
      <c r="O45" s="61">
        <v>26127</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495</v>
      </c>
      <c r="L46" s="64" t="s">
        <v>495</v>
      </c>
      <c r="M46" s="64" t="s">
        <v>495</v>
      </c>
      <c r="N46" s="64" t="s">
        <v>495</v>
      </c>
      <c r="O46" s="65" t="s">
        <v>495</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495</v>
      </c>
      <c r="L47" s="64" t="s">
        <v>495</v>
      </c>
      <c r="M47" s="64" t="s">
        <v>495</v>
      </c>
      <c r="N47" s="64" t="s">
        <v>495</v>
      </c>
      <c r="O47" s="65" t="s">
        <v>495</v>
      </c>
      <c r="P47" s="48"/>
      <c r="Q47" s="48"/>
      <c r="R47" s="48"/>
      <c r="S47" s="48"/>
      <c r="T47" s="48"/>
      <c r="U47" s="48"/>
    </row>
    <row r="48" spans="1:21" ht="30.75" customHeight="1" x14ac:dyDescent="0.15">
      <c r="A48" s="48"/>
      <c r="B48" s="1155"/>
      <c r="C48" s="1156"/>
      <c r="D48" s="62"/>
      <c r="E48" s="1161" t="s">
        <v>13</v>
      </c>
      <c r="F48" s="1161"/>
      <c r="G48" s="1161"/>
      <c r="H48" s="1161"/>
      <c r="I48" s="1161"/>
      <c r="J48" s="1162"/>
      <c r="K48" s="63">
        <v>4967</v>
      </c>
      <c r="L48" s="64">
        <v>4966</v>
      </c>
      <c r="M48" s="64">
        <v>4738</v>
      </c>
      <c r="N48" s="64">
        <v>4480</v>
      </c>
      <c r="O48" s="65">
        <v>4273</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495</v>
      </c>
      <c r="L49" s="64" t="s">
        <v>495</v>
      </c>
      <c r="M49" s="64" t="s">
        <v>495</v>
      </c>
      <c r="N49" s="64" t="s">
        <v>495</v>
      </c>
      <c r="O49" s="65" t="s">
        <v>495</v>
      </c>
      <c r="P49" s="48"/>
      <c r="Q49" s="48"/>
      <c r="R49" s="48"/>
      <c r="S49" s="48"/>
      <c r="T49" s="48"/>
      <c r="U49" s="48"/>
    </row>
    <row r="50" spans="1:21" ht="30.75" customHeight="1" x14ac:dyDescent="0.15">
      <c r="A50" s="48"/>
      <c r="B50" s="1155"/>
      <c r="C50" s="1156"/>
      <c r="D50" s="62"/>
      <c r="E50" s="1161" t="s">
        <v>15</v>
      </c>
      <c r="F50" s="1161"/>
      <c r="G50" s="1161"/>
      <c r="H50" s="1161"/>
      <c r="I50" s="1161"/>
      <c r="J50" s="1162"/>
      <c r="K50" s="63">
        <v>60</v>
      </c>
      <c r="L50" s="64">
        <v>59</v>
      </c>
      <c r="M50" s="64">
        <v>59</v>
      </c>
      <c r="N50" s="64">
        <v>94</v>
      </c>
      <c r="O50" s="65">
        <v>22</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20561</v>
      </c>
      <c r="L52" s="64">
        <v>21051</v>
      </c>
      <c r="M52" s="64">
        <v>20411</v>
      </c>
      <c r="N52" s="64">
        <v>21274</v>
      </c>
      <c r="O52" s="65">
        <v>21437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6597</v>
      </c>
      <c r="L53" s="69">
        <v>7206</v>
      </c>
      <c r="M53" s="69">
        <v>8846</v>
      </c>
      <c r="N53" s="69">
        <v>8942</v>
      </c>
      <c r="O53" s="70">
        <v>8985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WbKiU9atMDUPq1BdmMx0m73Huy4ubzdEaj8vMux65x14A/0Sd8Bt0w1bgUQ+hvw1oHna129iOtvHABXGFrHAg==" saltValue="m5/gP76YMAjYurN8F9DtL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SheetLayoutView="100" workbookViewId="0">
      <selection activeCell="F54" sqref="F5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533</v>
      </c>
      <c r="J40" s="103" t="s">
        <v>534</v>
      </c>
      <c r="K40" s="103" t="s">
        <v>535</v>
      </c>
      <c r="L40" s="103" t="s">
        <v>536</v>
      </c>
      <c r="M40" s="104" t="s">
        <v>537</v>
      </c>
    </row>
    <row r="41" spans="2:13" ht="27.75" customHeight="1" x14ac:dyDescent="0.15">
      <c r="B41" s="1184" t="s">
        <v>30</v>
      </c>
      <c r="C41" s="1185"/>
      <c r="D41" s="105"/>
      <c r="E41" s="1190" t="s">
        <v>31</v>
      </c>
      <c r="F41" s="1190"/>
      <c r="G41" s="1190"/>
      <c r="H41" s="1191"/>
      <c r="I41" s="355">
        <v>267543</v>
      </c>
      <c r="J41" s="356">
        <v>276182</v>
      </c>
      <c r="K41" s="356">
        <v>285243</v>
      </c>
      <c r="L41" s="356">
        <v>282908</v>
      </c>
      <c r="M41" s="357">
        <v>273320</v>
      </c>
    </row>
    <row r="42" spans="2:13" ht="27.75" customHeight="1" x14ac:dyDescent="0.15">
      <c r="B42" s="1186"/>
      <c r="C42" s="1187"/>
      <c r="D42" s="106"/>
      <c r="E42" s="1192" t="s">
        <v>32</v>
      </c>
      <c r="F42" s="1192"/>
      <c r="G42" s="1192"/>
      <c r="H42" s="1193"/>
      <c r="I42" s="358">
        <v>144</v>
      </c>
      <c r="J42" s="359">
        <v>86</v>
      </c>
      <c r="K42" s="359">
        <v>347</v>
      </c>
      <c r="L42" s="359">
        <v>892</v>
      </c>
      <c r="M42" s="360">
        <v>275</v>
      </c>
    </row>
    <row r="43" spans="2:13" ht="27.75" customHeight="1" x14ac:dyDescent="0.15">
      <c r="B43" s="1186"/>
      <c r="C43" s="1187"/>
      <c r="D43" s="106"/>
      <c r="E43" s="1192" t="s">
        <v>33</v>
      </c>
      <c r="F43" s="1192"/>
      <c r="G43" s="1192"/>
      <c r="H43" s="1193"/>
      <c r="I43" s="358">
        <v>42718</v>
      </c>
      <c r="J43" s="359">
        <v>40942</v>
      </c>
      <c r="K43" s="359">
        <v>40577</v>
      </c>
      <c r="L43" s="359">
        <v>37385</v>
      </c>
      <c r="M43" s="360">
        <v>35253</v>
      </c>
    </row>
    <row r="44" spans="2:13" ht="27.75" customHeight="1" x14ac:dyDescent="0.15">
      <c r="B44" s="1186"/>
      <c r="C44" s="1187"/>
      <c r="D44" s="106"/>
      <c r="E44" s="1192" t="s">
        <v>34</v>
      </c>
      <c r="F44" s="1192"/>
      <c r="G44" s="1192"/>
      <c r="H44" s="1193"/>
      <c r="I44" s="358" t="s">
        <v>495</v>
      </c>
      <c r="J44" s="359" t="s">
        <v>495</v>
      </c>
      <c r="K44" s="359" t="s">
        <v>495</v>
      </c>
      <c r="L44" s="359" t="s">
        <v>495</v>
      </c>
      <c r="M44" s="360" t="s">
        <v>495</v>
      </c>
    </row>
    <row r="45" spans="2:13" ht="27.75" customHeight="1" x14ac:dyDescent="0.15">
      <c r="B45" s="1186"/>
      <c r="C45" s="1187"/>
      <c r="D45" s="106"/>
      <c r="E45" s="1192" t="s">
        <v>35</v>
      </c>
      <c r="F45" s="1192"/>
      <c r="G45" s="1192"/>
      <c r="H45" s="1193"/>
      <c r="I45" s="358">
        <v>16399</v>
      </c>
      <c r="J45" s="359">
        <v>20393</v>
      </c>
      <c r="K45" s="359">
        <v>20252</v>
      </c>
      <c r="L45" s="359">
        <v>20228</v>
      </c>
      <c r="M45" s="360">
        <v>20955</v>
      </c>
    </row>
    <row r="46" spans="2:13" ht="27.75" customHeight="1" x14ac:dyDescent="0.15">
      <c r="B46" s="1186"/>
      <c r="C46" s="1187"/>
      <c r="D46" s="107"/>
      <c r="E46" s="1192" t="s">
        <v>36</v>
      </c>
      <c r="F46" s="1192"/>
      <c r="G46" s="1192"/>
      <c r="H46" s="1193"/>
      <c r="I46" s="358">
        <v>2499</v>
      </c>
      <c r="J46" s="359">
        <v>470</v>
      </c>
      <c r="K46" s="359">
        <v>23</v>
      </c>
      <c r="L46" s="359">
        <v>194</v>
      </c>
      <c r="M46" s="360">
        <v>181</v>
      </c>
    </row>
    <row r="47" spans="2:13" ht="27.75" customHeight="1" x14ac:dyDescent="0.15">
      <c r="B47" s="1186"/>
      <c r="C47" s="1187"/>
      <c r="D47" s="108"/>
      <c r="E47" s="1194" t="s">
        <v>37</v>
      </c>
      <c r="F47" s="1195"/>
      <c r="G47" s="1195"/>
      <c r="H47" s="1196"/>
      <c r="I47" s="358" t="s">
        <v>495</v>
      </c>
      <c r="J47" s="359" t="s">
        <v>495</v>
      </c>
      <c r="K47" s="359" t="s">
        <v>495</v>
      </c>
      <c r="L47" s="359" t="s">
        <v>495</v>
      </c>
      <c r="M47" s="360" t="s">
        <v>495</v>
      </c>
    </row>
    <row r="48" spans="2:13" ht="27.75" customHeight="1" x14ac:dyDescent="0.15">
      <c r="B48" s="1186"/>
      <c r="C48" s="1187"/>
      <c r="D48" s="106"/>
      <c r="E48" s="1192" t="s">
        <v>38</v>
      </c>
      <c r="F48" s="1192"/>
      <c r="G48" s="1192"/>
      <c r="H48" s="1193"/>
      <c r="I48" s="358" t="s">
        <v>495</v>
      </c>
      <c r="J48" s="359" t="s">
        <v>495</v>
      </c>
      <c r="K48" s="359" t="s">
        <v>495</v>
      </c>
      <c r="L48" s="359" t="s">
        <v>495</v>
      </c>
      <c r="M48" s="360" t="s">
        <v>495</v>
      </c>
    </row>
    <row r="49" spans="2:13" ht="27.75" customHeight="1" x14ac:dyDescent="0.15">
      <c r="B49" s="1188"/>
      <c r="C49" s="1189"/>
      <c r="D49" s="106"/>
      <c r="E49" s="1192" t="s">
        <v>39</v>
      </c>
      <c r="F49" s="1192"/>
      <c r="G49" s="1192"/>
      <c r="H49" s="1193"/>
      <c r="I49" s="358" t="s">
        <v>495</v>
      </c>
      <c r="J49" s="359" t="s">
        <v>495</v>
      </c>
      <c r="K49" s="359" t="s">
        <v>495</v>
      </c>
      <c r="L49" s="359" t="s">
        <v>495</v>
      </c>
      <c r="M49" s="360" t="s">
        <v>495</v>
      </c>
    </row>
    <row r="50" spans="2:13" ht="27.75" customHeight="1" x14ac:dyDescent="0.15">
      <c r="B50" s="1197" t="s">
        <v>40</v>
      </c>
      <c r="C50" s="1198"/>
      <c r="D50" s="109"/>
      <c r="E50" s="1192" t="s">
        <v>41</v>
      </c>
      <c r="F50" s="1192"/>
      <c r="G50" s="1192"/>
      <c r="H50" s="1193"/>
      <c r="I50" s="358">
        <v>47954</v>
      </c>
      <c r="J50" s="359">
        <v>45812</v>
      </c>
      <c r="K50" s="359">
        <v>48057</v>
      </c>
      <c r="L50" s="359">
        <v>45045</v>
      </c>
      <c r="M50" s="360">
        <v>45231</v>
      </c>
    </row>
    <row r="51" spans="2:13" ht="27.75" customHeight="1" x14ac:dyDescent="0.15">
      <c r="B51" s="1186"/>
      <c r="C51" s="1187"/>
      <c r="D51" s="106"/>
      <c r="E51" s="1192" t="s">
        <v>42</v>
      </c>
      <c r="F51" s="1192"/>
      <c r="G51" s="1192"/>
      <c r="H51" s="1193"/>
      <c r="I51" s="358">
        <v>35702</v>
      </c>
      <c r="J51" s="359">
        <v>36960</v>
      </c>
      <c r="K51" s="359">
        <v>36282</v>
      </c>
      <c r="L51" s="359">
        <v>38075</v>
      </c>
      <c r="M51" s="360">
        <v>39428</v>
      </c>
    </row>
    <row r="52" spans="2:13" ht="27.75" customHeight="1" x14ac:dyDescent="0.15">
      <c r="B52" s="1188"/>
      <c r="C52" s="1189"/>
      <c r="D52" s="106"/>
      <c r="E52" s="1192" t="s">
        <v>43</v>
      </c>
      <c r="F52" s="1192"/>
      <c r="G52" s="1192"/>
      <c r="H52" s="1193"/>
      <c r="I52" s="358">
        <v>177141</v>
      </c>
      <c r="J52" s="359">
        <v>178389</v>
      </c>
      <c r="K52" s="359">
        <v>176323</v>
      </c>
      <c r="L52" s="359">
        <v>170536</v>
      </c>
      <c r="M52" s="360">
        <v>163452</v>
      </c>
    </row>
    <row r="53" spans="2:13" ht="27.75" customHeight="1" thickBot="1" x14ac:dyDescent="0.2">
      <c r="B53" s="1199" t="s">
        <v>19</v>
      </c>
      <c r="C53" s="1200"/>
      <c r="D53" s="110"/>
      <c r="E53" s="1201" t="s">
        <v>44</v>
      </c>
      <c r="F53" s="1201"/>
      <c r="G53" s="1201"/>
      <c r="H53" s="1202"/>
      <c r="I53" s="361">
        <v>68507</v>
      </c>
      <c r="J53" s="362">
        <v>76913</v>
      </c>
      <c r="K53" s="362">
        <v>85780</v>
      </c>
      <c r="L53" s="362">
        <v>87952</v>
      </c>
      <c r="M53" s="363">
        <v>81873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iffSh+Yp8uHtrqCTUQDfED9LzO7Z+PNlmYGiFByaM7FDWjSI3WcvM1s8onddCIbTOmYZDHicqOxOGYqZhY0fYQ==" saltValue="+HOAP5df6mzXL5zxzYQw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4" zoomScale="70" zoomScaleNormal="70" zoomScaleSheetLayoutView="100" workbookViewId="0">
      <selection activeCell="L44" sqref="L4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535</v>
      </c>
      <c r="G54" s="119" t="s">
        <v>536</v>
      </c>
      <c r="H54" s="120" t="s">
        <v>537</v>
      </c>
    </row>
    <row r="55" spans="2:8" ht="52.5" customHeight="1" x14ac:dyDescent="0.15">
      <c r="B55" s="121"/>
      <c r="C55" s="1211" t="s">
        <v>46</v>
      </c>
      <c r="D55" s="1211"/>
      <c r="E55" s="1212"/>
      <c r="F55" s="122">
        <v>12078</v>
      </c>
      <c r="G55" s="122">
        <v>10765</v>
      </c>
      <c r="H55" s="123">
        <v>12783</v>
      </c>
    </row>
    <row r="56" spans="2:8" ht="52.5" customHeight="1" x14ac:dyDescent="0.15">
      <c r="B56" s="124"/>
      <c r="C56" s="1213" t="s">
        <v>47</v>
      </c>
      <c r="D56" s="1213"/>
      <c r="E56" s="1214"/>
      <c r="F56" s="125">
        <v>9307</v>
      </c>
      <c r="G56" s="125">
        <v>9099</v>
      </c>
      <c r="H56" s="126">
        <v>6376</v>
      </c>
    </row>
    <row r="57" spans="2:8" ht="53.25" customHeight="1" x14ac:dyDescent="0.15">
      <c r="B57" s="124"/>
      <c r="C57" s="1215" t="s">
        <v>48</v>
      </c>
      <c r="D57" s="1215"/>
      <c r="E57" s="1216"/>
      <c r="F57" s="127">
        <v>24097</v>
      </c>
      <c r="G57" s="127">
        <v>22964</v>
      </c>
      <c r="H57" s="128">
        <v>22791</v>
      </c>
    </row>
    <row r="58" spans="2:8" ht="45.75" customHeight="1" x14ac:dyDescent="0.15">
      <c r="B58" s="129"/>
      <c r="C58" s="1203" t="s">
        <v>555</v>
      </c>
      <c r="D58" s="1204"/>
      <c r="E58" s="1205"/>
      <c r="F58" s="130">
        <v>12874</v>
      </c>
      <c r="G58" s="130">
        <v>11736</v>
      </c>
      <c r="H58" s="131">
        <v>11382</v>
      </c>
    </row>
    <row r="59" spans="2:8" ht="45.75" customHeight="1" x14ac:dyDescent="0.15">
      <c r="B59" s="129"/>
      <c r="C59" s="1203" t="s">
        <v>556</v>
      </c>
      <c r="D59" s="1204"/>
      <c r="E59" s="1205"/>
      <c r="F59" s="130">
        <v>4008</v>
      </c>
      <c r="G59" s="130">
        <v>3939</v>
      </c>
      <c r="H59" s="131">
        <v>3846</v>
      </c>
    </row>
    <row r="60" spans="2:8" ht="45.75" customHeight="1" x14ac:dyDescent="0.15">
      <c r="B60" s="129"/>
      <c r="C60" s="1203" t="s">
        <v>557</v>
      </c>
      <c r="D60" s="1204"/>
      <c r="E60" s="1205"/>
      <c r="F60" s="130">
        <v>997</v>
      </c>
      <c r="G60" s="130">
        <v>1265</v>
      </c>
      <c r="H60" s="131">
        <v>1569</v>
      </c>
    </row>
    <row r="61" spans="2:8" ht="45.75" customHeight="1" x14ac:dyDescent="0.15">
      <c r="B61" s="129"/>
      <c r="C61" s="1203" t="s">
        <v>559</v>
      </c>
      <c r="D61" s="1204"/>
      <c r="E61" s="1205"/>
      <c r="F61" s="130">
        <v>2113</v>
      </c>
      <c r="G61" s="130">
        <v>1830</v>
      </c>
      <c r="H61" s="131">
        <v>1544</v>
      </c>
    </row>
    <row r="62" spans="2:8" ht="45.75" customHeight="1" thickBot="1" x14ac:dyDescent="0.2">
      <c r="B62" s="132"/>
      <c r="C62" s="1206" t="s">
        <v>558</v>
      </c>
      <c r="D62" s="1207"/>
      <c r="E62" s="1208"/>
      <c r="F62" s="133">
        <v>1056</v>
      </c>
      <c r="G62" s="133">
        <v>1050</v>
      </c>
      <c r="H62" s="134">
        <v>1048</v>
      </c>
    </row>
    <row r="63" spans="2:8" ht="52.5" customHeight="1" thickBot="1" x14ac:dyDescent="0.2">
      <c r="B63" s="135"/>
      <c r="C63" s="1209" t="s">
        <v>49</v>
      </c>
      <c r="D63" s="1209"/>
      <c r="E63" s="1210"/>
      <c r="F63" s="136">
        <v>45482</v>
      </c>
      <c r="G63" s="136">
        <v>42828</v>
      </c>
      <c r="H63" s="137">
        <v>41951</v>
      </c>
    </row>
    <row r="64" spans="2:8" x14ac:dyDescent="0.15"/>
  </sheetData>
  <sheetProtection algorithmName="SHA-512" hashValue="PpmuDawVkZ9Mt7AFDOJLgDMU19eklJk5Y0vlKqe2T1brW5x3bDbaRbPQGVsLH2anHMCgAzuLHo74yTS0cPeQgQ==" saltValue="conr+q3STo4qXiIv77ri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532</v>
      </c>
      <c r="G2" s="151"/>
      <c r="H2" s="152"/>
    </row>
    <row r="3" spans="1:8" x14ac:dyDescent="0.15">
      <c r="A3" s="148" t="s">
        <v>525</v>
      </c>
      <c r="B3" s="153"/>
      <c r="C3" s="154"/>
      <c r="D3" s="155">
        <v>76769</v>
      </c>
      <c r="E3" s="156"/>
      <c r="F3" s="157">
        <v>51849</v>
      </c>
      <c r="G3" s="158"/>
      <c r="H3" s="159"/>
    </row>
    <row r="4" spans="1:8" x14ac:dyDescent="0.15">
      <c r="A4" s="160"/>
      <c r="B4" s="161"/>
      <c r="C4" s="162"/>
      <c r="D4" s="163">
        <v>34323</v>
      </c>
      <c r="E4" s="164"/>
      <c r="F4" s="165">
        <v>26326</v>
      </c>
      <c r="G4" s="166"/>
      <c r="H4" s="167"/>
    </row>
    <row r="5" spans="1:8" x14ac:dyDescent="0.15">
      <c r="A5" s="148" t="s">
        <v>527</v>
      </c>
      <c r="B5" s="153"/>
      <c r="C5" s="154"/>
      <c r="D5" s="155">
        <v>91732</v>
      </c>
      <c r="E5" s="156"/>
      <c r="F5" s="157">
        <v>52191</v>
      </c>
      <c r="G5" s="158"/>
      <c r="H5" s="159"/>
    </row>
    <row r="6" spans="1:8" x14ac:dyDescent="0.15">
      <c r="A6" s="160"/>
      <c r="B6" s="161"/>
      <c r="C6" s="162"/>
      <c r="D6" s="163">
        <v>48291</v>
      </c>
      <c r="E6" s="164"/>
      <c r="F6" s="165">
        <v>26807</v>
      </c>
      <c r="G6" s="166"/>
      <c r="H6" s="167"/>
    </row>
    <row r="7" spans="1:8" x14ac:dyDescent="0.15">
      <c r="A7" s="148" t="s">
        <v>528</v>
      </c>
      <c r="B7" s="153"/>
      <c r="C7" s="154"/>
      <c r="D7" s="155">
        <v>95228</v>
      </c>
      <c r="E7" s="156"/>
      <c r="F7" s="157">
        <v>48105</v>
      </c>
      <c r="G7" s="158"/>
      <c r="H7" s="159"/>
    </row>
    <row r="8" spans="1:8" x14ac:dyDescent="0.15">
      <c r="A8" s="160"/>
      <c r="B8" s="161"/>
      <c r="C8" s="162"/>
      <c r="D8" s="163">
        <v>63682</v>
      </c>
      <c r="E8" s="164"/>
      <c r="F8" s="165">
        <v>24072</v>
      </c>
      <c r="G8" s="166"/>
      <c r="H8" s="167"/>
    </row>
    <row r="9" spans="1:8" x14ac:dyDescent="0.15">
      <c r="A9" s="148" t="s">
        <v>529</v>
      </c>
      <c r="B9" s="153"/>
      <c r="C9" s="154"/>
      <c r="D9" s="155">
        <v>78049</v>
      </c>
      <c r="E9" s="156"/>
      <c r="F9" s="157">
        <v>47446</v>
      </c>
      <c r="G9" s="158"/>
      <c r="H9" s="159"/>
    </row>
    <row r="10" spans="1:8" x14ac:dyDescent="0.15">
      <c r="A10" s="160"/>
      <c r="B10" s="161"/>
      <c r="C10" s="162"/>
      <c r="D10" s="163">
        <v>48499</v>
      </c>
      <c r="E10" s="164"/>
      <c r="F10" s="165">
        <v>24371</v>
      </c>
      <c r="G10" s="166"/>
      <c r="H10" s="167"/>
    </row>
    <row r="11" spans="1:8" x14ac:dyDescent="0.15">
      <c r="A11" s="148" t="s">
        <v>530</v>
      </c>
      <c r="B11" s="153"/>
      <c r="C11" s="154"/>
      <c r="D11" s="155">
        <v>63690</v>
      </c>
      <c r="E11" s="156"/>
      <c r="F11" s="157">
        <v>48387</v>
      </c>
      <c r="G11" s="158"/>
      <c r="H11" s="159"/>
    </row>
    <row r="12" spans="1:8" x14ac:dyDescent="0.15">
      <c r="A12" s="160"/>
      <c r="B12" s="161"/>
      <c r="C12" s="168"/>
      <c r="D12" s="163">
        <v>31556</v>
      </c>
      <c r="E12" s="164"/>
      <c r="F12" s="165">
        <v>25592</v>
      </c>
      <c r="G12" s="166"/>
      <c r="H12" s="167"/>
    </row>
    <row r="13" spans="1:8" x14ac:dyDescent="0.15">
      <c r="A13" s="148"/>
      <c r="B13" s="153"/>
      <c r="C13" s="169"/>
      <c r="D13" s="170">
        <v>81094</v>
      </c>
      <c r="E13" s="171"/>
      <c r="F13" s="172">
        <v>49596</v>
      </c>
      <c r="G13" s="173"/>
      <c r="H13" s="159"/>
    </row>
    <row r="14" spans="1:8" x14ac:dyDescent="0.15">
      <c r="A14" s="160"/>
      <c r="B14" s="161"/>
      <c r="C14" s="162"/>
      <c r="D14" s="163">
        <v>45270</v>
      </c>
      <c r="E14" s="164"/>
      <c r="F14" s="165">
        <v>25434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3.4</v>
      </c>
      <c r="C19" s="174">
        <f>ROUND(VALUE(SUBSTITUTE(実質収支比率等に係る経年分析!G$48,"▲","-")),2)</f>
        <v>2.74</v>
      </c>
      <c r="D19" s="174">
        <f>ROUND(VALUE(SUBSTITUTE(実質収支比率等に係る経年分析!H$48,"▲","-")),2)</f>
        <v>2.82</v>
      </c>
      <c r="E19" s="174">
        <f>ROUND(VALUE(SUBSTITUTE(実質収支比率等に係る経年分析!I$48,"▲","-")),2)</f>
        <v>6.85</v>
      </c>
      <c r="F19" s="174">
        <f>ROUND(VALUE(SUBSTITUTE(実質収支比率等に係る経年分析!J$48,"▲","-")),2)</f>
        <v>5.01</v>
      </c>
    </row>
    <row r="20" spans="1:11" x14ac:dyDescent="0.15">
      <c r="A20" s="174" t="s">
        <v>53</v>
      </c>
      <c r="B20" s="174">
        <f>ROUND(VALUE(SUBSTITUTE(実質収支比率等に係る経年分析!F$47,"▲","-")),2)</f>
        <v>12.32</v>
      </c>
      <c r="C20" s="174">
        <f>ROUND(VALUE(SUBSTITUTE(実質収支比率等に係る経年分析!G$47,"▲","-")),2)</f>
        <v>11.13</v>
      </c>
      <c r="D20" s="174">
        <f>ROUND(VALUE(SUBSTITUTE(実質収支比率等に係る経年分析!H$47,"▲","-")),2)</f>
        <v>11.72</v>
      </c>
      <c r="E20" s="174">
        <f>ROUND(VALUE(SUBSTITUTE(実質収支比率等に係る経年分析!I$47,"▲","-")),2)</f>
        <v>10.75</v>
      </c>
      <c r="F20" s="174">
        <f>ROUND(VALUE(SUBSTITUTE(実質収支比率等に係る経年分析!J$47,"▲","-")),2)</f>
        <v>12.72</v>
      </c>
    </row>
    <row r="21" spans="1:11" x14ac:dyDescent="0.15">
      <c r="A21" s="174" t="s">
        <v>54</v>
      </c>
      <c r="B21" s="174">
        <f>IF(ISNUMBER(VALUE(SUBSTITUTE(実質収支比率等に係る経年分析!F$49,"▲","-"))),ROUND(VALUE(SUBSTITUTE(実質収支比率等に係る経年分析!F$49,"▲","-")),2),NA())</f>
        <v>0.63</v>
      </c>
      <c r="C21" s="174">
        <f>IF(ISNUMBER(VALUE(SUBSTITUTE(実質収支比率等に係る経年分析!G$49,"▲","-"))),ROUND(VALUE(SUBSTITUTE(実質収支比率等に係る経年分析!G$49,"▲","-")),2),NA())</f>
        <v>-1.61</v>
      </c>
      <c r="D21" s="174">
        <f>IF(ISNUMBER(VALUE(SUBSTITUTE(実質収支比率等に係る経年分析!H$49,"▲","-"))),ROUND(VALUE(SUBSTITUTE(実質収支比率等に係る経年分析!H$49,"▲","-")),2),NA())</f>
        <v>1.05</v>
      </c>
      <c r="E21" s="174">
        <f>IF(ISNUMBER(VALUE(SUBSTITUTE(実質収支比率等に係る経年分析!I$49,"▲","-"))),ROUND(VALUE(SUBSTITUTE(実質収支比率等に係る経年分析!I$49,"▲","-")),2),NA())</f>
        <v>2.64</v>
      </c>
      <c r="F21" s="174">
        <f>IF(ISNUMBER(VALUE(SUBSTITUTE(実質収支比率等に係る経年分析!J$49,"▲","-"))),ROUND(VALUE(SUBSTITUTE(実質収支比率等に係る経年分析!J$49,"▲","-")),2),NA())</f>
        <v>0.2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#N/A</v>
      </c>
      <c r="C28" s="175">
        <f>IF(ROUND(VALUE(SUBSTITUTE(連結実質赤字比率に係る赤字・黒字の構成分析!F$42,"▲", "-")), 2) &gt;= 0, ABS(ROUND(VALUE(SUBSTITUTE(連結実質赤字比率に係る赤字・黒字の構成分析!F$42,"▲", "-")), 2)), NA())</f>
        <v>0</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母子父子寡婦福祉資金貸付事業特別会計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生活排水事業特別会計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1.1000000000000001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1.1399999999999999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1.02</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3.24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2.56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4.97</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9.57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10.130000000000001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11.22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12.42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14.51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14.12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13.83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13.74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20561</v>
      </c>
      <c r="E42" s="176"/>
      <c r="F42" s="176"/>
      <c r="G42" s="176">
        <f>'実質公債費比率（分子）の構造'!L$52</f>
        <v>21051</v>
      </c>
      <c r="H42" s="176"/>
      <c r="I42" s="176"/>
      <c r="J42" s="176">
        <f>'実質公債費比率（分子）の構造'!M$52</f>
        <v>20411</v>
      </c>
      <c r="K42" s="176"/>
      <c r="L42" s="176"/>
      <c r="M42" s="176">
        <f>'実質公債費比率（分子）の構造'!N$52</f>
        <v>21274</v>
      </c>
      <c r="N42" s="176"/>
      <c r="O42" s="176"/>
      <c r="P42" s="176">
        <f>'実質公債費比率（分子）の構造'!O$52</f>
        <v>21437</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60</v>
      </c>
      <c r="C44" s="176"/>
      <c r="D44" s="176"/>
      <c r="E44" s="176">
        <f>'実質公債費比率（分子）の構造'!L$50</f>
        <v>59</v>
      </c>
      <c r="F44" s="176"/>
      <c r="G44" s="176"/>
      <c r="H44" s="176">
        <f>'実質公債費比率（分子）の構造'!M$50</f>
        <v>59</v>
      </c>
      <c r="I44" s="176"/>
      <c r="J44" s="176"/>
      <c r="K44" s="176">
        <f>'実質公債費比率（分子）の構造'!N$50</f>
        <v>94</v>
      </c>
      <c r="L44" s="176"/>
      <c r="M44" s="176"/>
      <c r="N44" s="176">
        <f>'実質公債費比率（分子）の構造'!O$50</f>
        <v>22</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4967</v>
      </c>
      <c r="C46" s="176"/>
      <c r="D46" s="176"/>
      <c r="E46" s="176">
        <f>'実質公債費比率（分子）の構造'!L$48</f>
        <v>4966</v>
      </c>
      <c r="F46" s="176"/>
      <c r="G46" s="176"/>
      <c r="H46" s="176">
        <f>'実質公債費比率（分子）の構造'!M$48</f>
        <v>4738</v>
      </c>
      <c r="I46" s="176"/>
      <c r="J46" s="176"/>
      <c r="K46" s="176">
        <f>'実質公債費比率（分子）の構造'!N$48</f>
        <v>4480</v>
      </c>
      <c r="L46" s="176"/>
      <c r="M46" s="176"/>
      <c r="N46" s="176">
        <f>'実質公債費比率（分子）の構造'!O$48</f>
        <v>4273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22131</v>
      </c>
      <c r="C49" s="176"/>
      <c r="D49" s="176"/>
      <c r="E49" s="176">
        <f>'実質公債費比率（分子）の構造'!L$45</f>
        <v>23232</v>
      </c>
      <c r="F49" s="176"/>
      <c r="G49" s="176"/>
      <c r="H49" s="176">
        <f>'実質公債費比率（分子）の構造'!M$45</f>
        <v>24460</v>
      </c>
      <c r="I49" s="176"/>
      <c r="J49" s="176"/>
      <c r="K49" s="176">
        <f>'実質公債費比率（分子）の構造'!N$45</f>
        <v>25642</v>
      </c>
      <c r="L49" s="176"/>
      <c r="M49" s="176"/>
      <c r="N49" s="176">
        <f>'実質公債費比率（分子）の構造'!O$45</f>
        <v>26127</v>
      </c>
      <c r="O49" s="176"/>
      <c r="P49" s="176"/>
    </row>
    <row r="50" spans="1:16" x14ac:dyDescent="0.15">
      <c r="A50" s="176" t="s">
        <v>67</v>
      </c>
      <c r="B50" s="176" t="e">
        <f>NA()</f>
        <v>#N/A</v>
      </c>
      <c r="C50" s="176">
        <f>IF(ISNUMBER('実質公債費比率（分子）の構造'!K$53),'実質公債費比率（分子）の構造'!K$53,NA())</f>
        <v>6597</v>
      </c>
      <c r="D50" s="176" t="e">
        <f>NA()</f>
        <v>#N/A</v>
      </c>
      <c r="E50" s="176" t="e">
        <f>NA()</f>
        <v>#N/A</v>
      </c>
      <c r="F50" s="176">
        <f>IF(ISNUMBER('実質公債費比率（分子）の構造'!L$53),'実質公債費比率（分子）の構造'!L$53,NA())</f>
        <v>7206</v>
      </c>
      <c r="G50" s="176" t="e">
        <f>NA()</f>
        <v>#N/A</v>
      </c>
      <c r="H50" s="176" t="e">
        <f>NA()</f>
        <v>#N/A</v>
      </c>
      <c r="I50" s="176">
        <f>IF(ISNUMBER('実質公債費比率（分子）の構造'!M$53),'実質公債費比率（分子）の構造'!M$53,NA())</f>
        <v>8846</v>
      </c>
      <c r="J50" s="176" t="e">
        <f>NA()</f>
        <v>#N/A</v>
      </c>
      <c r="K50" s="176" t="e">
        <f>NA()</f>
        <v>#N/A</v>
      </c>
      <c r="L50" s="176">
        <f>IF(ISNUMBER('実質公債費比率（分子）の構造'!N$53),'実質公債費比率（分子）の構造'!N$53,NA())</f>
        <v>8942</v>
      </c>
      <c r="M50" s="176" t="e">
        <f>NA()</f>
        <v>#N/A</v>
      </c>
      <c r="N50" s="176" t="e">
        <f>NA()</f>
        <v>#N/A</v>
      </c>
      <c r="O50" s="176">
        <f>IF(ISNUMBER('実質公債費比率（分子）の構造'!O$53),'実質公債費比率（分子）の構造'!O$53,NA())</f>
        <v>8985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177141</v>
      </c>
      <c r="E56" s="175"/>
      <c r="F56" s="175"/>
      <c r="G56" s="175">
        <f>'将来負担比率（分子）の構造'!J$52</f>
        <v>178389</v>
      </c>
      <c r="H56" s="175"/>
      <c r="I56" s="175"/>
      <c r="J56" s="175">
        <f>'将来負担比率（分子）の構造'!K$52</f>
        <v>176323</v>
      </c>
      <c r="K56" s="175"/>
      <c r="L56" s="175"/>
      <c r="M56" s="175">
        <f>'将来負担比率（分子）の構造'!L$52</f>
        <v>170536</v>
      </c>
      <c r="N56" s="175"/>
      <c r="O56" s="175"/>
      <c r="P56" s="175">
        <f>'将来負担比率（分子）の構造'!M$52</f>
        <v>163452</v>
      </c>
    </row>
    <row r="57" spans="1:16" x14ac:dyDescent="0.15">
      <c r="A57" s="175" t="s">
        <v>42</v>
      </c>
      <c r="B57" s="175"/>
      <c r="C57" s="175"/>
      <c r="D57" s="175">
        <f>'将来負担比率（分子）の構造'!I$51</f>
        <v>35702</v>
      </c>
      <c r="E57" s="175"/>
      <c r="F57" s="175"/>
      <c r="G57" s="175">
        <f>'将来負担比率（分子）の構造'!J$51</f>
        <v>36960</v>
      </c>
      <c r="H57" s="175"/>
      <c r="I57" s="175"/>
      <c r="J57" s="175">
        <f>'将来負担比率（分子）の構造'!K$51</f>
        <v>36282</v>
      </c>
      <c r="K57" s="175"/>
      <c r="L57" s="175"/>
      <c r="M57" s="175">
        <f>'将来負担比率（分子）の構造'!L$51</f>
        <v>38075</v>
      </c>
      <c r="N57" s="175"/>
      <c r="O57" s="175"/>
      <c r="P57" s="175">
        <f>'将来負担比率（分子）の構造'!M$51</f>
        <v>39428</v>
      </c>
    </row>
    <row r="58" spans="1:16" x14ac:dyDescent="0.15">
      <c r="A58" s="175" t="s">
        <v>41</v>
      </c>
      <c r="B58" s="175"/>
      <c r="C58" s="175"/>
      <c r="D58" s="175">
        <f>'将来負担比率（分子）の構造'!I$50</f>
        <v>47954</v>
      </c>
      <c r="E58" s="175"/>
      <c r="F58" s="175"/>
      <c r="G58" s="175">
        <f>'将来負担比率（分子）の構造'!J$50</f>
        <v>45812</v>
      </c>
      <c r="H58" s="175"/>
      <c r="I58" s="175"/>
      <c r="J58" s="175">
        <f>'将来負担比率（分子）の構造'!K$50</f>
        <v>48057</v>
      </c>
      <c r="K58" s="175"/>
      <c r="L58" s="175"/>
      <c r="M58" s="175">
        <f>'将来負担比率（分子）の構造'!L$50</f>
        <v>45045</v>
      </c>
      <c r="N58" s="175"/>
      <c r="O58" s="175"/>
      <c r="P58" s="175">
        <f>'将来負担比率（分子）の構造'!M$50</f>
        <v>45231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2499</v>
      </c>
      <c r="C61" s="175"/>
      <c r="D61" s="175"/>
      <c r="E61" s="175">
        <f>'将来負担比率（分子）の構造'!J$46</f>
        <v>470</v>
      </c>
      <c r="F61" s="175"/>
      <c r="G61" s="175"/>
      <c r="H61" s="175">
        <f>'将来負担比率（分子）の構造'!K$46</f>
        <v>23</v>
      </c>
      <c r="I61" s="175"/>
      <c r="J61" s="175"/>
      <c r="K61" s="175">
        <f>'将来負担比率（分子）の構造'!L$46</f>
        <v>194</v>
      </c>
      <c r="L61" s="175"/>
      <c r="M61" s="175"/>
      <c r="N61" s="175">
        <f>'将来負担比率（分子）の構造'!M$46</f>
        <v>181</v>
      </c>
      <c r="O61" s="175"/>
      <c r="P61" s="175"/>
    </row>
    <row r="62" spans="1:16" x14ac:dyDescent="0.15">
      <c r="A62" s="175" t="s">
        <v>35</v>
      </c>
      <c r="B62" s="175">
        <f>'将来負担比率（分子）の構造'!I$45</f>
        <v>16399</v>
      </c>
      <c r="C62" s="175"/>
      <c r="D62" s="175"/>
      <c r="E62" s="175">
        <f>'将来負担比率（分子）の構造'!J$45</f>
        <v>20393</v>
      </c>
      <c r="F62" s="175"/>
      <c r="G62" s="175"/>
      <c r="H62" s="175">
        <f>'将来負担比率（分子）の構造'!K$45</f>
        <v>20252</v>
      </c>
      <c r="I62" s="175"/>
      <c r="J62" s="175"/>
      <c r="K62" s="175">
        <f>'将来負担比率（分子）の構造'!L$45</f>
        <v>20228</v>
      </c>
      <c r="L62" s="175"/>
      <c r="M62" s="175"/>
      <c r="N62" s="175">
        <f>'将来負担比率（分子）の構造'!M$45</f>
        <v>20955</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42718</v>
      </c>
      <c r="C64" s="175"/>
      <c r="D64" s="175"/>
      <c r="E64" s="175">
        <f>'将来負担比率（分子）の構造'!J$43</f>
        <v>40942</v>
      </c>
      <c r="F64" s="175"/>
      <c r="G64" s="175"/>
      <c r="H64" s="175">
        <f>'将来負担比率（分子）の構造'!K$43</f>
        <v>40577</v>
      </c>
      <c r="I64" s="175"/>
      <c r="J64" s="175"/>
      <c r="K64" s="175">
        <f>'将来負担比率（分子）の構造'!L$43</f>
        <v>37385</v>
      </c>
      <c r="L64" s="175"/>
      <c r="M64" s="175"/>
      <c r="N64" s="175">
        <f>'将来負担比率（分子）の構造'!M$43</f>
        <v>35253</v>
      </c>
      <c r="O64" s="175"/>
      <c r="P64" s="175"/>
    </row>
    <row r="65" spans="1:16" x14ac:dyDescent="0.15">
      <c r="A65" s="175" t="s">
        <v>32</v>
      </c>
      <c r="B65" s="175">
        <f>'将来負担比率（分子）の構造'!I$42</f>
        <v>144</v>
      </c>
      <c r="C65" s="175"/>
      <c r="D65" s="175"/>
      <c r="E65" s="175">
        <f>'将来負担比率（分子）の構造'!J$42</f>
        <v>86</v>
      </c>
      <c r="F65" s="175"/>
      <c r="G65" s="175"/>
      <c r="H65" s="175">
        <f>'将来負担比率（分子）の構造'!K$42</f>
        <v>347</v>
      </c>
      <c r="I65" s="175"/>
      <c r="J65" s="175"/>
      <c r="K65" s="175">
        <f>'将来負担比率（分子）の構造'!L$42</f>
        <v>892</v>
      </c>
      <c r="L65" s="175"/>
      <c r="M65" s="175"/>
      <c r="N65" s="175">
        <f>'将来負担比率（分子）の構造'!M$42</f>
        <v>275</v>
      </c>
      <c r="O65" s="175"/>
      <c r="P65" s="175"/>
    </row>
    <row r="66" spans="1:16" x14ac:dyDescent="0.15">
      <c r="A66" s="175" t="s">
        <v>31</v>
      </c>
      <c r="B66" s="175">
        <f>'将来負担比率（分子）の構造'!I$41</f>
        <v>267543</v>
      </c>
      <c r="C66" s="175"/>
      <c r="D66" s="175"/>
      <c r="E66" s="175">
        <f>'将来負担比率（分子）の構造'!J$41</f>
        <v>276182</v>
      </c>
      <c r="F66" s="175"/>
      <c r="G66" s="175"/>
      <c r="H66" s="175">
        <f>'将来負担比率（分子）の構造'!K$41</f>
        <v>285243</v>
      </c>
      <c r="I66" s="175"/>
      <c r="J66" s="175"/>
      <c r="K66" s="175">
        <f>'将来負担比率（分子）の構造'!L$41</f>
        <v>282908</v>
      </c>
      <c r="L66" s="175"/>
      <c r="M66" s="175"/>
      <c r="N66" s="175">
        <f>'将来負担比率（分子）の構造'!M$41</f>
        <v>273320</v>
      </c>
      <c r="O66" s="175"/>
      <c r="P66" s="175"/>
    </row>
    <row r="67" spans="1:16" x14ac:dyDescent="0.15">
      <c r="A67" s="175" t="s">
        <v>71</v>
      </c>
      <c r="B67" s="175" t="e">
        <f>NA()</f>
        <v>#N/A</v>
      </c>
      <c r="C67" s="175">
        <f>IF(ISNUMBER('将来負担比率（分子）の構造'!I$53), IF('将来負担比率（分子）の構造'!I$53 &lt; 0, 0, '将来負担比率（分子）の構造'!I$53), NA())</f>
        <v>68507</v>
      </c>
      <c r="D67" s="175" t="e">
        <f>NA()</f>
        <v>#N/A</v>
      </c>
      <c r="E67" s="175" t="e">
        <f>NA()</f>
        <v>#N/A</v>
      </c>
      <c r="F67" s="175">
        <f>IF(ISNUMBER('将来負担比率（分子）の構造'!J$53), IF('将来負担比率（分子）の構造'!J$53 &lt; 0, 0, '将来負担比率（分子）の構造'!J$53), NA())</f>
        <v>76913</v>
      </c>
      <c r="G67" s="175" t="e">
        <f>NA()</f>
        <v>#N/A</v>
      </c>
      <c r="H67" s="175" t="e">
        <f>NA()</f>
        <v>#N/A</v>
      </c>
      <c r="I67" s="175">
        <f>IF(ISNUMBER('将来負担比率（分子）の構造'!K$53), IF('将来負担比率（分子）の構造'!K$53 &lt; 0, 0, '将来負担比率（分子）の構造'!K$53), NA())</f>
        <v>85780</v>
      </c>
      <c r="J67" s="175" t="e">
        <f>NA()</f>
        <v>#N/A</v>
      </c>
      <c r="K67" s="175" t="e">
        <f>NA()</f>
        <v>#N/A</v>
      </c>
      <c r="L67" s="175">
        <f>IF(ISNUMBER('将来負担比率（分子）の構造'!L$53), IF('将来負担比率（分子）の構造'!L$53 &lt; 0, 0, '将来負担比率（分子）の構造'!L$53), NA())</f>
        <v>87952</v>
      </c>
      <c r="M67" s="175" t="e">
        <f>NA()</f>
        <v>#N/A</v>
      </c>
      <c r="N67" s="175" t="e">
        <f>NA()</f>
        <v>#N/A</v>
      </c>
      <c r="O67" s="175">
        <f>IF(ISNUMBER('将来負担比率（分子）の構造'!M$53), IF('将来負担比率（分子）の構造'!M$53 &lt; 0, 0, '将来負担比率（分子）の構造'!M$53), NA())</f>
        <v>81873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12078</v>
      </c>
      <c r="C72" s="179">
        <f>基金残高に係る経年分析!G55</f>
        <v>10765</v>
      </c>
      <c r="D72" s="179">
        <f>基金残高に係る経年分析!H55</f>
        <v>12783</v>
      </c>
    </row>
    <row r="73" spans="1:16" x14ac:dyDescent="0.15">
      <c r="A73" s="178" t="s">
        <v>74</v>
      </c>
      <c r="B73" s="179">
        <f>基金残高に係る経年分析!F56</f>
        <v>9307</v>
      </c>
      <c r="C73" s="179">
        <f>基金残高に係る経年分析!G56</f>
        <v>9099</v>
      </c>
      <c r="D73" s="179">
        <f>基金残高に係る経年分析!H56</f>
        <v>6376</v>
      </c>
    </row>
    <row r="74" spans="1:16" x14ac:dyDescent="0.15">
      <c r="A74" s="178" t="s">
        <v>75</v>
      </c>
      <c r="B74" s="179">
        <f>基金残高に係る経年分析!F57</f>
        <v>24097</v>
      </c>
      <c r="C74" s="179">
        <f>基金残高に係る経年分析!G57</f>
        <v>22964</v>
      </c>
      <c r="D74" s="179">
        <f>基金残高に係る経年分析!H57</f>
        <v>22791</v>
      </c>
    </row>
  </sheetData>
  <sheetProtection algorithmName="SHA-512" hashValue="QHhEwErMkNMK5bxC0N3snAzdxhmZF+C51p8S9LZdDos0JXh5QVrUzw7qt0N1nTbtMAZHsnC5rQhXaqFrCV5+yg==" saltValue="9P1Z+7/sHzLmGcF10n/o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2025-03-13T05:52:07Z</cp:lastPrinted>
  <dcterms:created xsi:type="dcterms:W3CDTF">2025-02-19T05:05:10Z</dcterms:created>
  <dcterms:modified xsi:type="dcterms:W3CDTF">2025-03-14T02:20:45Z</dcterms:modified>
  <cp:category/>
</cp:coreProperties>
</file>