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5年度\02_HP掲載データ\13 社会保障\施行\"/>
    </mc:Choice>
  </mc:AlternateContent>
  <bookViews>
    <workbookView xWindow="0" yWindow="0" windowWidth="11496" windowHeight="8352"/>
  </bookViews>
  <sheets>
    <sheet name="保育所及び認定こども園の概況　その１" sheetId="11590" r:id="rId1"/>
    <sheet name="保育所及び認定こども園の概況　その２" sheetId="11591" r:id="rId2"/>
  </sheets>
  <definedNames>
    <definedName name="_xlnm.Print_Area" localSheetId="0">'保育所及び認定こども園の概況　その１'!$A$1:$AT$63</definedName>
    <definedName name="_xlnm.Print_Area" localSheetId="1">'保育所及び認定こども園の概況　その２'!$A$3:$V$68</definedName>
  </definedNames>
  <calcPr calcId="162913"/>
</workbook>
</file>

<file path=xl/calcChain.xml><?xml version="1.0" encoding="utf-8"?>
<calcChain xmlns="http://schemas.openxmlformats.org/spreadsheetml/2006/main">
  <c r="AJ15" i="11590" l="1"/>
  <c r="AI15" i="11590"/>
  <c r="K16" i="11590"/>
  <c r="AH15" i="11590"/>
  <c r="AD42" i="11590"/>
  <c r="AD41" i="11590"/>
  <c r="AD40" i="11590"/>
  <c r="AD39" i="11590"/>
  <c r="AD38" i="11590"/>
  <c r="AD37" i="11590"/>
  <c r="AD36" i="11590"/>
  <c r="AD35" i="11590"/>
  <c r="AD34" i="11590"/>
  <c r="AD33" i="11590"/>
  <c r="AD32" i="11590"/>
  <c r="AD31" i="11590"/>
  <c r="AD30" i="11590"/>
  <c r="AD29" i="11590"/>
  <c r="AD28" i="11590"/>
  <c r="AD27" i="11590"/>
  <c r="AD26" i="11590"/>
  <c r="AD25" i="11590"/>
  <c r="AD24" i="11590"/>
  <c r="AD23" i="11590"/>
  <c r="AD22" i="11590"/>
  <c r="AD21" i="11590"/>
  <c r="AD20" i="11590"/>
  <c r="AD19" i="11590"/>
  <c r="AD18" i="11590"/>
  <c r="AD17" i="11590"/>
  <c r="AD16" i="11590"/>
  <c r="AD15" i="11590"/>
  <c r="AD13" i="11590"/>
  <c r="AD12" i="11590"/>
  <c r="AD10" i="11590"/>
  <c r="AD9" i="11590"/>
  <c r="G59" i="11590"/>
  <c r="G58" i="11590"/>
  <c r="G57" i="11590"/>
  <c r="G56" i="11590"/>
  <c r="G55" i="11590"/>
  <c r="G54" i="11590"/>
  <c r="G53" i="11590"/>
  <c r="G52" i="11590"/>
  <c r="G51" i="11590"/>
  <c r="G50" i="11590"/>
  <c r="G49" i="11590"/>
  <c r="G48" i="11590"/>
  <c r="G47" i="11590"/>
  <c r="G46" i="11590"/>
  <c r="G45" i="11590"/>
  <c r="G44" i="11590"/>
  <c r="G43" i="11590"/>
  <c r="G42" i="11590"/>
  <c r="G41" i="11590"/>
  <c r="G40" i="11590"/>
  <c r="G39" i="11590"/>
  <c r="G38" i="11590"/>
  <c r="G37" i="11590"/>
  <c r="G36" i="11590"/>
  <c r="G35" i="11590"/>
  <c r="G34" i="11590"/>
  <c r="G33" i="11590"/>
  <c r="G32" i="11590"/>
  <c r="G31" i="11590"/>
  <c r="G30" i="11590"/>
  <c r="G29" i="11590"/>
  <c r="G28" i="11590"/>
  <c r="G27" i="11590"/>
  <c r="G26" i="11590"/>
  <c r="G25" i="11590"/>
  <c r="G24" i="11590"/>
  <c r="G23" i="11590"/>
  <c r="G22" i="11590"/>
  <c r="G21" i="11590"/>
  <c r="G20" i="11590"/>
  <c r="G19" i="11590"/>
  <c r="G18" i="11590"/>
  <c r="G17" i="11590"/>
  <c r="G16" i="11590"/>
  <c r="M16" i="11590"/>
  <c r="L16" i="11590"/>
  <c r="W14" i="11590"/>
  <c r="P14" i="11590"/>
  <c r="M14" i="11590"/>
  <c r="L14" i="11590"/>
  <c r="K14" i="11590"/>
  <c r="J14" i="11590"/>
  <c r="I14" i="11590"/>
  <c r="V14" i="11590"/>
  <c r="U14" i="11590"/>
  <c r="T14" i="11590"/>
  <c r="S14" i="11590"/>
  <c r="R14" i="11590"/>
  <c r="Q14" i="11590"/>
  <c r="O14" i="11590"/>
  <c r="N14" i="11590"/>
  <c r="H14" i="11590"/>
  <c r="AJ42" i="11590"/>
  <c r="AI42" i="11590"/>
  <c r="AH42" i="11590" s="1"/>
  <c r="AJ41" i="11590"/>
  <c r="AI41" i="11590"/>
  <c r="AH41" i="11590"/>
  <c r="AJ40" i="11590"/>
  <c r="AI40" i="11590"/>
  <c r="AH40" i="11590" s="1"/>
  <c r="AJ39" i="11590"/>
  <c r="AI39" i="11590"/>
  <c r="AH39" i="11590"/>
  <c r="AJ38" i="11590"/>
  <c r="AI38" i="11590"/>
  <c r="AH38" i="11590" s="1"/>
  <c r="AJ37" i="11590"/>
  <c r="AI37" i="11590"/>
  <c r="AH37" i="11590"/>
  <c r="AJ36" i="11590"/>
  <c r="AI36" i="11590"/>
  <c r="AH36" i="11590" s="1"/>
  <c r="AJ35" i="11590"/>
  <c r="AI35" i="11590"/>
  <c r="AH35" i="11590"/>
  <c r="AJ34" i="11590"/>
  <c r="AI34" i="11590"/>
  <c r="AH34" i="11590" s="1"/>
  <c r="AJ33" i="11590"/>
  <c r="AI33" i="11590"/>
  <c r="AH33" i="11590"/>
  <c r="AJ32" i="11590"/>
  <c r="AI32" i="11590"/>
  <c r="AH32" i="11590" s="1"/>
  <c r="AJ31" i="11590"/>
  <c r="AI31" i="11590"/>
  <c r="AH31" i="11590"/>
  <c r="AJ30" i="11590"/>
  <c r="AI30" i="11590"/>
  <c r="AH30" i="11590" s="1"/>
  <c r="AJ29" i="11590"/>
  <c r="AI29" i="11590"/>
  <c r="AH29" i="11590"/>
  <c r="AJ28" i="11590"/>
  <c r="AI28" i="11590"/>
  <c r="AH28" i="11590" s="1"/>
  <c r="AJ27" i="11590"/>
  <c r="AI27" i="11590"/>
  <c r="AH27" i="11590"/>
  <c r="AJ26" i="11590"/>
  <c r="AI26" i="11590"/>
  <c r="AH26" i="11590" s="1"/>
  <c r="AJ25" i="11590"/>
  <c r="AI25" i="11590"/>
  <c r="AH25" i="11590"/>
  <c r="AJ24" i="11590"/>
  <c r="AI24" i="11590"/>
  <c r="AH24" i="11590" s="1"/>
  <c r="AJ23" i="11590"/>
  <c r="AI23" i="11590"/>
  <c r="AH23" i="11590"/>
  <c r="AJ22" i="11590"/>
  <c r="AI22" i="11590"/>
  <c r="AH22" i="11590" s="1"/>
  <c r="AJ21" i="11590"/>
  <c r="AI21" i="11590"/>
  <c r="AH21" i="11590"/>
  <c r="AJ20" i="11590"/>
  <c r="AI20" i="11590"/>
  <c r="AH20" i="11590" s="1"/>
  <c r="AJ19" i="11590"/>
  <c r="AI19" i="11590"/>
  <c r="AH19" i="11590"/>
  <c r="AJ18" i="11590"/>
  <c r="AI18" i="11590"/>
  <c r="AH18" i="11590" s="1"/>
  <c r="AJ17" i="11590"/>
  <c r="AI17" i="11590"/>
  <c r="AH17" i="11590"/>
  <c r="AJ16" i="11590"/>
  <c r="AI16" i="11590"/>
  <c r="AH16" i="11590" s="1"/>
  <c r="AJ13" i="11590"/>
  <c r="AI13" i="11590"/>
  <c r="AH13" i="11590" s="1"/>
  <c r="AJ12" i="11590"/>
  <c r="AI12" i="11590"/>
  <c r="AH12" i="11590"/>
  <c r="AJ10" i="11590"/>
  <c r="AI10" i="11590"/>
  <c r="AH10" i="11590" s="1"/>
  <c r="AJ9" i="11590"/>
  <c r="AI9" i="11590"/>
  <c r="AH9" i="11590"/>
  <c r="G13" i="11590" l="1"/>
  <c r="F14" i="11590"/>
  <c r="F11" i="11590" s="1"/>
  <c r="I14" i="11591"/>
  <c r="T14" i="11591"/>
  <c r="V14" i="11591"/>
  <c r="U14" i="11591"/>
  <c r="N14" i="11591"/>
  <c r="O14" i="11591"/>
  <c r="P14" i="11591"/>
  <c r="Q14" i="11591"/>
  <c r="R14" i="11591"/>
  <c r="S14" i="11591"/>
  <c r="L15" i="11591"/>
  <c r="M14" i="11591"/>
  <c r="H14" i="11591"/>
  <c r="G14" i="11591"/>
  <c r="E14" i="11591"/>
  <c r="K16" i="11591" l="1"/>
  <c r="L16" i="11591"/>
  <c r="K17" i="11591"/>
  <c r="L17" i="11591"/>
  <c r="K18" i="11591"/>
  <c r="L18" i="11591"/>
  <c r="K19" i="11591"/>
  <c r="L19" i="11591"/>
  <c r="K20" i="11591"/>
  <c r="L20" i="11591"/>
  <c r="K21" i="11591"/>
  <c r="L21" i="11591"/>
  <c r="K22" i="11591"/>
  <c r="L22" i="11591"/>
  <c r="K23" i="11591"/>
  <c r="L23" i="11591"/>
  <c r="K24" i="11591"/>
  <c r="L24" i="11591"/>
  <c r="K25" i="11591"/>
  <c r="L25" i="11591"/>
  <c r="K26" i="11591"/>
  <c r="L26" i="11591"/>
  <c r="K27" i="11591"/>
  <c r="L27" i="11591"/>
  <c r="K28" i="11591"/>
  <c r="L28" i="11591"/>
  <c r="K29" i="11591"/>
  <c r="L29" i="11591"/>
  <c r="K30" i="11591"/>
  <c r="L30" i="11591"/>
  <c r="K31" i="11591"/>
  <c r="L31" i="11591"/>
  <c r="K32" i="11591"/>
  <c r="L32" i="11591"/>
  <c r="K33" i="11591"/>
  <c r="L33" i="11591"/>
  <c r="K34" i="11591"/>
  <c r="L34" i="11591"/>
  <c r="K35" i="11591"/>
  <c r="L35" i="11591"/>
  <c r="K36" i="11591"/>
  <c r="L36" i="11591"/>
  <c r="K37" i="11591"/>
  <c r="L37" i="11591"/>
  <c r="K38" i="11591"/>
  <c r="L38" i="11591"/>
  <c r="K39" i="11591"/>
  <c r="L39" i="11591"/>
  <c r="K40" i="11591"/>
  <c r="L40" i="11591"/>
  <c r="K41" i="11591"/>
  <c r="L41" i="11591"/>
  <c r="K42" i="11591"/>
  <c r="L42" i="11591"/>
  <c r="K43" i="11591"/>
  <c r="L43" i="11591"/>
  <c r="K44" i="11591"/>
  <c r="L44" i="11591"/>
  <c r="K45" i="11591"/>
  <c r="L45" i="11591"/>
  <c r="K46" i="11591"/>
  <c r="L46" i="11591"/>
  <c r="K47" i="11591"/>
  <c r="L47" i="11591"/>
  <c r="K48" i="11591"/>
  <c r="L48" i="11591"/>
  <c r="K49" i="11591"/>
  <c r="L49" i="11591"/>
  <c r="K50" i="11591"/>
  <c r="L50" i="11591"/>
  <c r="K51" i="11591"/>
  <c r="L51" i="11591"/>
  <c r="K52" i="11591"/>
  <c r="L52" i="11591"/>
  <c r="K53" i="11591"/>
  <c r="L53" i="11591"/>
  <c r="K54" i="11591"/>
  <c r="L54" i="11591"/>
  <c r="K55" i="11591"/>
  <c r="L55" i="11591"/>
  <c r="K56" i="11591"/>
  <c r="L56" i="11591"/>
  <c r="K57" i="11591"/>
  <c r="L57" i="11591"/>
  <c r="K58" i="11591"/>
  <c r="L58" i="11591"/>
  <c r="K59" i="11591"/>
  <c r="L59" i="11591"/>
  <c r="K60" i="11591"/>
  <c r="L60" i="11591"/>
  <c r="K61" i="11591"/>
  <c r="L61" i="11591"/>
  <c r="K62" i="11591"/>
  <c r="L62" i="11591"/>
  <c r="K63" i="11591"/>
  <c r="L63" i="11591"/>
  <c r="K64" i="11591"/>
  <c r="L64" i="11591"/>
  <c r="K65" i="11591"/>
  <c r="L65" i="11591"/>
  <c r="K15" i="11591"/>
  <c r="J15" i="11591" s="1"/>
  <c r="J21" i="11591" l="1"/>
  <c r="J24" i="11591"/>
  <c r="J51" i="11591"/>
  <c r="J19" i="11591"/>
  <c r="J42" i="11591"/>
  <c r="J55" i="11591"/>
  <c r="J58" i="11591"/>
  <c r="J37" i="11591"/>
  <c r="J41" i="11591"/>
  <c r="J20" i="11591"/>
  <c r="J35" i="11591"/>
  <c r="J27" i="11591"/>
  <c r="J38" i="11591"/>
  <c r="J53" i="11591"/>
  <c r="J30" i="11591"/>
  <c r="J26" i="11591"/>
  <c r="J61" i="11591"/>
  <c r="J49" i="11591"/>
  <c r="J57" i="11591"/>
  <c r="J52" i="11591"/>
  <c r="J48" i="11591"/>
  <c r="J33" i="11591"/>
  <c r="J29" i="11591"/>
  <c r="J25" i="11591"/>
  <c r="J17" i="11591"/>
  <c r="J65" i="11591"/>
  <c r="J45" i="11591"/>
  <c r="J56" i="11591"/>
  <c r="J44" i="11591"/>
  <c r="J39" i="11591"/>
  <c r="J22" i="11591"/>
  <c r="J43" i="11591"/>
  <c r="J62" i="11591"/>
  <c r="J40" i="11591"/>
  <c r="J50" i="11591"/>
  <c r="J64" i="11591"/>
  <c r="J46" i="11591"/>
  <c r="J32" i="11591"/>
  <c r="J36" i="11591"/>
  <c r="J63" i="11591"/>
  <c r="J60" i="11591"/>
  <c r="J31" i="11591"/>
  <c r="J28" i="11591"/>
  <c r="J47" i="11591"/>
  <c r="J59" i="11591"/>
  <c r="L14" i="11591"/>
  <c r="J54" i="11591"/>
  <c r="J34" i="11591"/>
  <c r="J23" i="11591"/>
  <c r="J16" i="11591"/>
  <c r="K14" i="11591"/>
  <c r="J18" i="11591"/>
  <c r="J14" i="11591" l="1"/>
  <c r="F16" i="11591"/>
  <c r="F17" i="11591"/>
  <c r="F18" i="11591"/>
  <c r="F19" i="11591"/>
  <c r="F20" i="11591"/>
  <c r="F21" i="11591"/>
  <c r="F22" i="11591"/>
  <c r="F23" i="11591"/>
  <c r="F24" i="11591"/>
  <c r="F25" i="11591"/>
  <c r="F26" i="11591"/>
  <c r="F27" i="11591"/>
  <c r="F28" i="11591"/>
  <c r="F29" i="11591"/>
  <c r="F30" i="11591"/>
  <c r="F31" i="11591"/>
  <c r="F32" i="11591"/>
  <c r="F33" i="11591"/>
  <c r="F34" i="11591"/>
  <c r="F35" i="11591"/>
  <c r="F36" i="11591"/>
  <c r="F37" i="11591"/>
  <c r="F38" i="11591"/>
  <c r="F39" i="11591"/>
  <c r="F40" i="11591"/>
  <c r="F41" i="11591"/>
  <c r="F42" i="11591"/>
  <c r="F43" i="11591"/>
  <c r="F44" i="11591"/>
  <c r="F45" i="11591"/>
  <c r="F46" i="11591"/>
  <c r="F47" i="11591"/>
  <c r="F48" i="11591"/>
  <c r="F49" i="11591"/>
  <c r="F50" i="11591"/>
  <c r="F51" i="11591"/>
  <c r="F52" i="11591"/>
  <c r="F53" i="11591"/>
  <c r="F54" i="11591"/>
  <c r="F55" i="11591"/>
  <c r="F56" i="11591"/>
  <c r="F57" i="11591"/>
  <c r="F58" i="11591"/>
  <c r="F59" i="11591"/>
  <c r="F60" i="11591"/>
  <c r="F61" i="11591"/>
  <c r="F62" i="11591"/>
  <c r="F63" i="11591"/>
  <c r="F64" i="11591"/>
  <c r="F65" i="11591"/>
  <c r="F15" i="11591"/>
  <c r="F14" i="11591" l="1"/>
  <c r="V13" i="11591"/>
  <c r="U13" i="11591"/>
  <c r="U12" i="11591" s="1"/>
  <c r="T13" i="11591"/>
  <c r="T12" i="11591" s="1"/>
  <c r="S13" i="11591"/>
  <c r="R13" i="11591"/>
  <c r="R12" i="11591" s="1"/>
  <c r="Q13" i="11591"/>
  <c r="Q12" i="11591" s="1"/>
  <c r="P13" i="11591"/>
  <c r="P12" i="11591" s="1"/>
  <c r="O13" i="11591"/>
  <c r="N13" i="11591"/>
  <c r="N12" i="11591" s="1"/>
  <c r="M13" i="11591"/>
  <c r="M12" i="11591" s="1"/>
  <c r="L13" i="11591"/>
  <c r="K13" i="11591"/>
  <c r="K12" i="11591" s="1"/>
  <c r="J13" i="11591"/>
  <c r="J12" i="11591" s="1"/>
  <c r="I13" i="11591"/>
  <c r="H13" i="11591"/>
  <c r="G13" i="11591"/>
  <c r="F13" i="11591"/>
  <c r="V12" i="11591"/>
  <c r="E12" i="11591"/>
  <c r="M45" i="11590"/>
  <c r="L45" i="11590"/>
  <c r="M44" i="11590"/>
  <c r="L44" i="11590"/>
  <c r="K44" i="11590" s="1"/>
  <c r="M43" i="11590"/>
  <c r="L43" i="11590"/>
  <c r="M42" i="11590"/>
  <c r="L42" i="11590"/>
  <c r="K42" i="11590" s="1"/>
  <c r="M41" i="11590"/>
  <c r="K41" i="11590" s="1"/>
  <c r="L41" i="11590"/>
  <c r="M40" i="11590"/>
  <c r="L40" i="11590"/>
  <c r="M39" i="11590"/>
  <c r="L39" i="11590"/>
  <c r="M38" i="11590"/>
  <c r="L38" i="11590"/>
  <c r="K38" i="11590" s="1"/>
  <c r="M37" i="11590"/>
  <c r="K37" i="11590" s="1"/>
  <c r="L37" i="11590"/>
  <c r="M36" i="11590"/>
  <c r="L36" i="11590"/>
  <c r="K36" i="11590" s="1"/>
  <c r="M35" i="11590"/>
  <c r="L35" i="11590"/>
  <c r="M34" i="11590"/>
  <c r="L34" i="11590"/>
  <c r="K34" i="11590" s="1"/>
  <c r="M33" i="11590"/>
  <c r="K33" i="11590" s="1"/>
  <c r="L33" i="11590"/>
  <c r="M32" i="11590"/>
  <c r="L32" i="11590"/>
  <c r="M31" i="11590"/>
  <c r="K31" i="11590" s="1"/>
  <c r="L31" i="11590"/>
  <c r="M30" i="11590"/>
  <c r="L30" i="11590"/>
  <c r="K30" i="11590" s="1"/>
  <c r="M29" i="11590"/>
  <c r="K29" i="11590" s="1"/>
  <c r="L29" i="11590"/>
  <c r="M28" i="11590"/>
  <c r="L28" i="11590"/>
  <c r="M27" i="11590"/>
  <c r="L27" i="11590"/>
  <c r="M26" i="11590"/>
  <c r="L26" i="11590"/>
  <c r="K26" i="11590" s="1"/>
  <c r="M25" i="11590"/>
  <c r="L25" i="11590"/>
  <c r="M24" i="11590"/>
  <c r="L24" i="11590"/>
  <c r="K24" i="11590" s="1"/>
  <c r="M23" i="11590"/>
  <c r="K23" i="11590" s="1"/>
  <c r="L23" i="11590"/>
  <c r="M22" i="11590"/>
  <c r="L22" i="11590"/>
  <c r="K22" i="11590" s="1"/>
  <c r="M21" i="11590"/>
  <c r="K21" i="11590" s="1"/>
  <c r="L21" i="11590"/>
  <c r="M20" i="11590"/>
  <c r="L20" i="11590"/>
  <c r="M19" i="11590"/>
  <c r="L19" i="11590"/>
  <c r="M18" i="11590"/>
  <c r="L18" i="11590"/>
  <c r="K18" i="11590" s="1"/>
  <c r="M17" i="11590"/>
  <c r="K17" i="11590" s="1"/>
  <c r="L17" i="11590"/>
  <c r="L13" i="11590"/>
  <c r="K45" i="11590"/>
  <c r="K40" i="11590"/>
  <c r="K39" i="11590"/>
  <c r="K32" i="11590"/>
  <c r="K28" i="11590"/>
  <c r="K25" i="11590"/>
  <c r="K20" i="11590"/>
  <c r="G14" i="11590"/>
  <c r="V11" i="11590"/>
  <c r="V13" i="11590"/>
  <c r="U13" i="11590"/>
  <c r="T13" i="11590"/>
  <c r="S13" i="11590"/>
  <c r="R13" i="11590"/>
  <c r="Q13" i="11590"/>
  <c r="P13" i="11590"/>
  <c r="O13" i="11590"/>
  <c r="N13" i="11590"/>
  <c r="M13" i="11590"/>
  <c r="J13" i="11590"/>
  <c r="I13" i="11590"/>
  <c r="H13" i="11590"/>
  <c r="R11" i="11590" l="1"/>
  <c r="F12" i="11591"/>
  <c r="L12" i="11591"/>
  <c r="S12" i="11591"/>
  <c r="Q11" i="11590"/>
  <c r="U11" i="11590"/>
  <c r="N11" i="11590"/>
  <c r="S11" i="11590"/>
  <c r="T11" i="11590"/>
  <c r="K19" i="11590"/>
  <c r="K13" i="11590" s="1"/>
  <c r="K27" i="11590"/>
  <c r="K35" i="11590"/>
  <c r="K43" i="11590"/>
  <c r="H11" i="11590"/>
  <c r="I12" i="11591"/>
  <c r="J11" i="11590"/>
  <c r="I11" i="11590"/>
  <c r="H12" i="11591"/>
  <c r="G12" i="11591"/>
  <c r="O12" i="11591"/>
  <c r="O11" i="11590"/>
  <c r="P11" i="11590"/>
  <c r="L11" i="11590"/>
  <c r="M11" i="11590"/>
  <c r="W13" i="11590"/>
  <c r="K11" i="11590" l="1"/>
  <c r="G11" i="11590"/>
  <c r="W11" i="11590"/>
</calcChain>
</file>

<file path=xl/sharedStrings.xml><?xml version="1.0" encoding="utf-8"?>
<sst xmlns="http://schemas.openxmlformats.org/spreadsheetml/2006/main" count="445" uniqueCount="185">
  <si>
    <t>３月</t>
    <rPh sb="1" eb="2">
      <t>ガツ</t>
    </rPh>
    <phoneticPr fontId="5"/>
  </si>
  <si>
    <t>４月</t>
    <rPh sb="1" eb="2">
      <t>ガツ</t>
    </rPh>
    <phoneticPr fontId="5"/>
  </si>
  <si>
    <t>公立</t>
    <rPh sb="0" eb="2">
      <t>コウリツ</t>
    </rPh>
    <phoneticPr fontId="5"/>
  </si>
  <si>
    <t>私立</t>
    <rPh sb="0" eb="2">
      <t>ワタクシリツ</t>
    </rPh>
    <phoneticPr fontId="5"/>
  </si>
  <si>
    <t>稲佐</t>
    <rPh sb="0" eb="1">
      <t>イナ</t>
    </rPh>
    <rPh sb="1" eb="2">
      <t>サ</t>
    </rPh>
    <phoneticPr fontId="5"/>
  </si>
  <si>
    <t>茂木</t>
    <rPh sb="0" eb="2">
      <t>モギ</t>
    </rPh>
    <phoneticPr fontId="5"/>
  </si>
  <si>
    <t>大手</t>
    <rPh sb="0" eb="2">
      <t>オオテ</t>
    </rPh>
    <phoneticPr fontId="5"/>
  </si>
  <si>
    <t>仁田</t>
    <rPh sb="0" eb="2">
      <t>ニッタ</t>
    </rPh>
    <phoneticPr fontId="5"/>
  </si>
  <si>
    <t>伊良林</t>
    <rPh sb="0" eb="1">
      <t>イ</t>
    </rPh>
    <rPh sb="1" eb="2">
      <t>ヨ</t>
    </rPh>
    <rPh sb="2" eb="3">
      <t>ハヤシ</t>
    </rPh>
    <phoneticPr fontId="5"/>
  </si>
  <si>
    <t>中央</t>
    <rPh sb="0" eb="2">
      <t>チュウオウ</t>
    </rPh>
    <phoneticPr fontId="5"/>
  </si>
  <si>
    <t>旭</t>
    <rPh sb="0" eb="1">
      <t>アサヒ</t>
    </rPh>
    <phoneticPr fontId="5"/>
  </si>
  <si>
    <t>大浦</t>
    <rPh sb="0" eb="2">
      <t>オオウラ</t>
    </rPh>
    <phoneticPr fontId="5"/>
  </si>
  <si>
    <t>お告げの聖母</t>
    <rPh sb="1" eb="2">
      <t>ツ</t>
    </rPh>
    <rPh sb="4" eb="6">
      <t>セイボ</t>
    </rPh>
    <phoneticPr fontId="5"/>
  </si>
  <si>
    <t>教宗寺</t>
    <rPh sb="0" eb="1">
      <t>キョウ</t>
    </rPh>
    <rPh sb="1" eb="2">
      <t>ソウ</t>
    </rPh>
    <rPh sb="2" eb="3">
      <t>テラ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</si>
  <si>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</si>
  <si>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</si>
  <si>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保育所</t>
    <rPh sb="0" eb="2">
      <t>ホイク</t>
    </rPh>
    <rPh sb="2" eb="3">
      <t>ショ</t>
    </rPh>
    <phoneticPr fontId="5"/>
  </si>
  <si>
    <t>計</t>
    <rPh sb="0" eb="1">
      <t>ケイ</t>
    </rPh>
    <phoneticPr fontId="5"/>
  </si>
  <si>
    <t>入所</t>
    <rPh sb="0" eb="2">
      <t>ニュウショ</t>
    </rPh>
    <phoneticPr fontId="5"/>
  </si>
  <si>
    <t>総　数</t>
    <rPh sb="0" eb="1">
      <t>フサ</t>
    </rPh>
    <rPh sb="2" eb="3">
      <t>カズ</t>
    </rPh>
    <phoneticPr fontId="5"/>
  </si>
  <si>
    <t>職　員</t>
    <rPh sb="0" eb="1">
      <t>ショク</t>
    </rPh>
    <rPh sb="2" eb="3">
      <t>イン</t>
    </rPh>
    <phoneticPr fontId="5"/>
  </si>
  <si>
    <t>小江原</t>
    <rPh sb="0" eb="1">
      <t>ショウ</t>
    </rPh>
    <rPh sb="1" eb="2">
      <t>コウ</t>
    </rPh>
    <rPh sb="2" eb="3">
      <t>ハラ</t>
    </rPh>
    <phoneticPr fontId="5"/>
  </si>
  <si>
    <t>小百合園</t>
    <rPh sb="0" eb="1">
      <t>コ</t>
    </rPh>
    <rPh sb="1" eb="3">
      <t>ユリ</t>
    </rPh>
    <rPh sb="3" eb="4">
      <t>エン</t>
    </rPh>
    <phoneticPr fontId="5"/>
  </si>
  <si>
    <t>小島</t>
    <rPh sb="0" eb="1">
      <t>コ</t>
    </rPh>
    <rPh sb="1" eb="2">
      <t>シマ</t>
    </rPh>
    <phoneticPr fontId="5"/>
  </si>
  <si>
    <t>山王</t>
    <rPh sb="0" eb="2">
      <t>サンノウ</t>
    </rPh>
    <phoneticPr fontId="5"/>
  </si>
  <si>
    <t>親愛園</t>
    <rPh sb="0" eb="2">
      <t>シンアイ</t>
    </rPh>
    <rPh sb="2" eb="3">
      <t>エン</t>
    </rPh>
    <phoneticPr fontId="5"/>
  </si>
  <si>
    <t>聖徳</t>
    <rPh sb="0" eb="2">
      <t>セイトク</t>
    </rPh>
    <phoneticPr fontId="5"/>
  </si>
  <si>
    <t>慈光</t>
    <rPh sb="0" eb="1">
      <t>イツク</t>
    </rPh>
    <rPh sb="1" eb="2">
      <t>ヒカリ</t>
    </rPh>
    <phoneticPr fontId="5"/>
  </si>
  <si>
    <t>城山</t>
    <rPh sb="0" eb="2">
      <t>シロヤマ</t>
    </rPh>
    <phoneticPr fontId="5"/>
  </si>
  <si>
    <t>式見</t>
    <rPh sb="0" eb="1">
      <t>シキ</t>
    </rPh>
    <rPh sb="1" eb="2">
      <t>ミ</t>
    </rPh>
    <phoneticPr fontId="5"/>
  </si>
  <si>
    <t>田上</t>
    <rPh sb="0" eb="2">
      <t>タガミ</t>
    </rPh>
    <phoneticPr fontId="5"/>
  </si>
  <si>
    <t>長照寺</t>
    <rPh sb="0" eb="1">
      <t>ナガ</t>
    </rPh>
    <rPh sb="1" eb="2">
      <t>テル</t>
    </rPh>
    <rPh sb="2" eb="3">
      <t>テラ</t>
    </rPh>
    <phoneticPr fontId="5"/>
  </si>
  <si>
    <t>鶴見台</t>
    <rPh sb="0" eb="2">
      <t>ツルミ</t>
    </rPh>
    <rPh sb="2" eb="3">
      <t>ダイ</t>
    </rPh>
    <phoneticPr fontId="5"/>
  </si>
  <si>
    <t>戸石</t>
    <rPh sb="0" eb="1">
      <t>ト</t>
    </rPh>
    <rPh sb="1" eb="2">
      <t>イシ</t>
    </rPh>
    <phoneticPr fontId="5"/>
  </si>
  <si>
    <t>滑石センター</t>
    <rPh sb="0" eb="2">
      <t>ナメシ</t>
    </rPh>
    <phoneticPr fontId="5"/>
  </si>
  <si>
    <t>長崎北</t>
    <rPh sb="0" eb="2">
      <t>ナガサキ</t>
    </rPh>
    <rPh sb="2" eb="3">
      <t>キタ</t>
    </rPh>
    <phoneticPr fontId="5"/>
  </si>
  <si>
    <t>西浦上</t>
    <rPh sb="0" eb="3">
      <t>ニシウラカミ</t>
    </rPh>
    <phoneticPr fontId="5"/>
  </si>
  <si>
    <t>西山台</t>
    <rPh sb="0" eb="3">
      <t>ニシヤマダイ</t>
    </rPh>
    <phoneticPr fontId="5"/>
  </si>
  <si>
    <t>日見</t>
    <rPh sb="0" eb="1">
      <t>ヒ</t>
    </rPh>
    <rPh sb="1" eb="2">
      <t>ミ</t>
    </rPh>
    <phoneticPr fontId="5"/>
  </si>
  <si>
    <t>日吉</t>
    <rPh sb="0" eb="2">
      <t>ヒヨシ</t>
    </rPh>
    <phoneticPr fontId="5"/>
  </si>
  <si>
    <t>放光</t>
    <rPh sb="0" eb="1">
      <t>ハナ</t>
    </rPh>
    <rPh sb="1" eb="2">
      <t>ヒカリ</t>
    </rPh>
    <phoneticPr fontId="5"/>
  </si>
  <si>
    <t>三重</t>
    <rPh sb="0" eb="2">
      <t>ミエ</t>
    </rPh>
    <phoneticPr fontId="5"/>
  </si>
  <si>
    <t>女の都青い鳥</t>
    <rPh sb="0" eb="1">
      <t>オンナ</t>
    </rPh>
    <rPh sb="2" eb="3">
      <t>ミヤコ</t>
    </rPh>
    <rPh sb="3" eb="4">
      <t>アオ</t>
    </rPh>
    <rPh sb="5" eb="6">
      <t>トリ</t>
    </rPh>
    <phoneticPr fontId="5"/>
  </si>
  <si>
    <t>唯念寺</t>
    <rPh sb="0" eb="1">
      <t>ユイ</t>
    </rPh>
    <rPh sb="1" eb="2">
      <t>ネン</t>
    </rPh>
    <rPh sb="2" eb="3">
      <t>ジ</t>
    </rPh>
    <phoneticPr fontId="5"/>
  </si>
  <si>
    <t>若宮</t>
    <rPh sb="0" eb="2">
      <t>ワカミヤ</t>
    </rPh>
    <phoneticPr fontId="5"/>
  </si>
  <si>
    <t>保育園</t>
    <rPh sb="0" eb="3">
      <t>ホイクエン</t>
    </rPh>
    <phoneticPr fontId="5"/>
  </si>
  <si>
    <t>児童園</t>
    <rPh sb="0" eb="2">
      <t>ジドウ</t>
    </rPh>
    <rPh sb="2" eb="3">
      <t>エン</t>
    </rPh>
    <phoneticPr fontId="5"/>
  </si>
  <si>
    <t>愛児園</t>
    <rPh sb="0" eb="2">
      <t>アイジ</t>
    </rPh>
    <rPh sb="2" eb="3">
      <t>エン</t>
    </rPh>
    <phoneticPr fontId="5"/>
  </si>
  <si>
    <t>双葉園</t>
    <rPh sb="0" eb="2">
      <t>フタバ</t>
    </rPh>
    <rPh sb="2" eb="3">
      <t>エン</t>
    </rPh>
    <phoneticPr fontId="5"/>
  </si>
  <si>
    <t>幼児園</t>
    <rPh sb="0" eb="2">
      <t>ヨウジ</t>
    </rPh>
    <rPh sb="2" eb="3">
      <t>エン</t>
    </rPh>
    <phoneticPr fontId="5"/>
  </si>
  <si>
    <t>退所</t>
    <rPh sb="0" eb="2">
      <t>タイショ</t>
    </rPh>
    <phoneticPr fontId="5"/>
  </si>
  <si>
    <t>　　本表は、各年４月１日現在における市内の保育所の概況を掲げたものである。</t>
    <rPh sb="2" eb="3">
      <t>ホン</t>
    </rPh>
    <rPh sb="3" eb="4">
      <t>ヒョウ</t>
    </rPh>
    <rPh sb="6" eb="8">
      <t>カクネン</t>
    </rPh>
    <rPh sb="9" eb="10">
      <t>ガツ</t>
    </rPh>
    <rPh sb="11" eb="12">
      <t>ニチ</t>
    </rPh>
    <rPh sb="12" eb="14">
      <t>ゲンザイ</t>
    </rPh>
    <rPh sb="18" eb="20">
      <t>シナイ</t>
    </rPh>
    <rPh sb="21" eb="23">
      <t>ホイク</t>
    </rPh>
    <rPh sb="23" eb="24">
      <t>ショ</t>
    </rPh>
    <rPh sb="25" eb="27">
      <t>ガイキョウ</t>
    </rPh>
    <rPh sb="28" eb="29">
      <t>カカ</t>
    </rPh>
    <phoneticPr fontId="5"/>
  </si>
  <si>
    <t>在　　　　　　　　　　　　　籍</t>
    <rPh sb="0" eb="1">
      <t>ザイ</t>
    </rPh>
    <rPh sb="14" eb="15">
      <t>セキ</t>
    </rPh>
    <phoneticPr fontId="5"/>
  </si>
  <si>
    <t>森の風</t>
    <rPh sb="0" eb="1">
      <t>モリ</t>
    </rPh>
    <rPh sb="2" eb="3">
      <t>カゼ</t>
    </rPh>
    <phoneticPr fontId="5"/>
  </si>
  <si>
    <t>長崎聖マリア</t>
    <rPh sb="0" eb="2">
      <t>ナガサキ</t>
    </rPh>
    <rPh sb="2" eb="3">
      <t>セイ</t>
    </rPh>
    <phoneticPr fontId="5"/>
  </si>
  <si>
    <t>保育士</t>
    <rPh sb="0" eb="1">
      <t>タモツ</t>
    </rPh>
    <rPh sb="1" eb="2">
      <t>イク</t>
    </rPh>
    <rPh sb="2" eb="3">
      <t>シ</t>
    </rPh>
    <phoneticPr fontId="5"/>
  </si>
  <si>
    <t>神ノ島</t>
    <rPh sb="0" eb="1">
      <t>カミ</t>
    </rPh>
    <rPh sb="2" eb="3">
      <t>シマ</t>
    </rPh>
    <phoneticPr fontId="5"/>
  </si>
  <si>
    <t>木鉢</t>
    <rPh sb="0" eb="1">
      <t>キ</t>
    </rPh>
    <rPh sb="1" eb="2">
      <t>ハチ</t>
    </rPh>
    <phoneticPr fontId="5"/>
  </si>
  <si>
    <t>桐ノ木</t>
    <rPh sb="0" eb="1">
      <t>キリ</t>
    </rPh>
    <rPh sb="2" eb="3">
      <t>キ</t>
    </rPh>
    <phoneticPr fontId="5"/>
  </si>
  <si>
    <t>友愛八幡町</t>
    <rPh sb="0" eb="2">
      <t>ユウアイ</t>
    </rPh>
    <rPh sb="2" eb="4">
      <t>ハチマン</t>
    </rPh>
    <rPh sb="4" eb="5">
      <t>マチ</t>
    </rPh>
    <phoneticPr fontId="5"/>
  </si>
  <si>
    <t>友愛富士見町</t>
    <rPh sb="0" eb="2">
      <t>ユウアイ</t>
    </rPh>
    <rPh sb="2" eb="5">
      <t>フジミ</t>
    </rPh>
    <rPh sb="5" eb="6">
      <t>マチ</t>
    </rPh>
    <phoneticPr fontId="5"/>
  </si>
  <si>
    <t>聖母</t>
    <rPh sb="0" eb="2">
      <t>セイボ</t>
    </rPh>
    <phoneticPr fontId="5"/>
  </si>
  <si>
    <t>総　　　数</t>
    <rPh sb="0" eb="1">
      <t>フサ</t>
    </rPh>
    <rPh sb="4" eb="5">
      <t>カズ</t>
    </rPh>
    <phoneticPr fontId="5"/>
  </si>
  <si>
    <t>高浜</t>
    <rPh sb="0" eb="2">
      <t>タカハマ</t>
    </rPh>
    <phoneticPr fontId="5"/>
  </si>
  <si>
    <t>出津</t>
    <rPh sb="0" eb="2">
      <t>デヅ</t>
    </rPh>
    <phoneticPr fontId="5"/>
  </si>
  <si>
    <t>黒崎聖母</t>
    <rPh sb="0" eb="2">
      <t>クロサキ</t>
    </rPh>
    <rPh sb="2" eb="4">
      <t>セイボ</t>
    </rPh>
    <phoneticPr fontId="5"/>
  </si>
  <si>
    <t>星座</t>
    <rPh sb="0" eb="2">
      <t>セイザ</t>
    </rPh>
    <phoneticPr fontId="5"/>
  </si>
  <si>
    <t>尾戸</t>
    <rPh sb="0" eb="1">
      <t>オ</t>
    </rPh>
    <rPh sb="1" eb="2">
      <t>ト</t>
    </rPh>
    <phoneticPr fontId="5"/>
  </si>
  <si>
    <t>形上</t>
    <rPh sb="0" eb="1">
      <t>カタ</t>
    </rPh>
    <rPh sb="1" eb="2">
      <t>カミ</t>
    </rPh>
    <phoneticPr fontId="5"/>
  </si>
  <si>
    <t>琴海</t>
    <rPh sb="0" eb="2">
      <t>キンカイ</t>
    </rPh>
    <phoneticPr fontId="5"/>
  </si>
  <si>
    <t>〃</t>
  </si>
  <si>
    <t>収容
定員</t>
    <rPh sb="0" eb="1">
      <t>オサム</t>
    </rPh>
    <rPh sb="1" eb="2">
      <t>カタチ</t>
    </rPh>
    <rPh sb="3" eb="4">
      <t>サダム</t>
    </rPh>
    <rPh sb="4" eb="5">
      <t>イン</t>
    </rPh>
    <phoneticPr fontId="5"/>
  </si>
  <si>
    <t>保 育 士 及 び 職 員 数</t>
    <rPh sb="0" eb="1">
      <t>タモツ</t>
    </rPh>
    <rPh sb="2" eb="3">
      <t>イク</t>
    </rPh>
    <rPh sb="4" eb="5">
      <t>シ</t>
    </rPh>
    <rPh sb="6" eb="7">
      <t>イタル</t>
    </rPh>
    <rPh sb="10" eb="11">
      <t>ショク</t>
    </rPh>
    <rPh sb="12" eb="13">
      <t>イン</t>
    </rPh>
    <rPh sb="14" eb="15">
      <t>カズ</t>
    </rPh>
    <phoneticPr fontId="5"/>
  </si>
  <si>
    <t>保 育 士 及 び 職 員 数</t>
    <rPh sb="0" eb="1">
      <t>タモツ</t>
    </rPh>
    <rPh sb="2" eb="3">
      <t>イク</t>
    </rPh>
    <rPh sb="4" eb="5">
      <t>シ</t>
    </rPh>
    <rPh sb="6" eb="7">
      <t>オヨ</t>
    </rPh>
    <rPh sb="10" eb="11">
      <t>ショク</t>
    </rPh>
    <rPh sb="12" eb="13">
      <t>イン</t>
    </rPh>
    <rPh sb="14" eb="15">
      <t>カズ</t>
    </rPh>
    <phoneticPr fontId="5"/>
  </si>
  <si>
    <t>公立
私立
の別</t>
    <rPh sb="0" eb="2">
      <t>コウリツ</t>
    </rPh>
    <rPh sb="3" eb="5">
      <t>シリツ</t>
    </rPh>
    <rPh sb="7" eb="8">
      <t>ベツ</t>
    </rPh>
    <phoneticPr fontId="5"/>
  </si>
  <si>
    <t>保育
所数
公立
私立
の別</t>
    <rPh sb="0" eb="2">
      <t>ホイク</t>
    </rPh>
    <rPh sb="3" eb="4">
      <t>ショ</t>
    </rPh>
    <rPh sb="4" eb="5">
      <t>スウ</t>
    </rPh>
    <rPh sb="7" eb="9">
      <t>コウリツ</t>
    </rPh>
    <rPh sb="10" eb="12">
      <t>シリツ</t>
    </rPh>
    <rPh sb="14" eb="15">
      <t>ベツ</t>
    </rPh>
    <phoneticPr fontId="5"/>
  </si>
  <si>
    <t>うみのほし</t>
  </si>
  <si>
    <t>さくら</t>
  </si>
  <si>
    <t>もとお</t>
  </si>
  <si>
    <t>みはら</t>
  </si>
  <si>
    <t>にしやま</t>
  </si>
  <si>
    <t>５　　歳</t>
    <rPh sb="3" eb="4">
      <t>サイ</t>
    </rPh>
    <phoneticPr fontId="5"/>
  </si>
  <si>
    <t>４　　歳</t>
    <rPh sb="3" eb="4">
      <t>サイ</t>
    </rPh>
    <phoneticPr fontId="5"/>
  </si>
  <si>
    <t>３　　歳</t>
    <rPh sb="3" eb="4">
      <t>サイ</t>
    </rPh>
    <phoneticPr fontId="5"/>
  </si>
  <si>
    <t>３歳未満</t>
    <rPh sb="1" eb="4">
      <t>サイミマン</t>
    </rPh>
    <phoneticPr fontId="5"/>
  </si>
  <si>
    <t>種　　　　　　　　　　　　　別</t>
    <rPh sb="0" eb="1">
      <t>タネ</t>
    </rPh>
    <rPh sb="14" eb="15">
      <t>ベツ</t>
    </rPh>
    <phoneticPr fontId="5"/>
  </si>
  <si>
    <t>山里平和</t>
    <rPh sb="0" eb="2">
      <t>ヤマザト</t>
    </rPh>
    <rPh sb="2" eb="4">
      <t>ヘイワ</t>
    </rPh>
    <phoneticPr fontId="5"/>
  </si>
  <si>
    <t>結宅</t>
    <rPh sb="0" eb="1">
      <t>ケツ</t>
    </rPh>
    <rPh sb="1" eb="2">
      <t>タク</t>
    </rPh>
    <phoneticPr fontId="5"/>
  </si>
  <si>
    <t>ししの子</t>
    <rPh sb="3" eb="4">
      <t>コ</t>
    </rPh>
    <phoneticPr fontId="5"/>
  </si>
  <si>
    <t>虹が丘まめの木</t>
    <rPh sb="0" eb="1">
      <t>ニジ</t>
    </rPh>
    <rPh sb="2" eb="3">
      <t>オカ</t>
    </rPh>
    <rPh sb="6" eb="7">
      <t>キ</t>
    </rPh>
    <phoneticPr fontId="5"/>
  </si>
  <si>
    <t>長崎南山認定こども園</t>
    <rPh sb="0" eb="2">
      <t>ナガサキ</t>
    </rPh>
    <rPh sb="2" eb="4">
      <t>ナンザン</t>
    </rPh>
    <rPh sb="4" eb="6">
      <t>ニンテイ</t>
    </rPh>
    <rPh sb="9" eb="10">
      <t>エン</t>
    </rPh>
    <phoneticPr fontId="4"/>
  </si>
  <si>
    <t>　　本表は、各年４月１日現在における市内の認定こども園の概況を掲げたものである。</t>
    <rPh sb="2" eb="3">
      <t>ホン</t>
    </rPh>
    <rPh sb="3" eb="4">
      <t>ヒョウ</t>
    </rPh>
    <rPh sb="6" eb="8">
      <t>カクネン</t>
    </rPh>
    <rPh sb="9" eb="10">
      <t>ガツ</t>
    </rPh>
    <rPh sb="11" eb="12">
      <t>ニチ</t>
    </rPh>
    <rPh sb="12" eb="14">
      <t>ゲンザイ</t>
    </rPh>
    <rPh sb="18" eb="20">
      <t>シナイ</t>
    </rPh>
    <rPh sb="21" eb="23">
      <t>ニンテイ</t>
    </rPh>
    <rPh sb="26" eb="27">
      <t>エン</t>
    </rPh>
    <rPh sb="28" eb="30">
      <t>ガイキョウ</t>
    </rPh>
    <rPh sb="31" eb="32">
      <t>カカ</t>
    </rPh>
    <phoneticPr fontId="5"/>
  </si>
  <si>
    <t>その２　　　認　　定　　こ　　ど　　も　　園　　の　　概　　況</t>
    <rPh sb="6" eb="7">
      <t>ニン</t>
    </rPh>
    <rPh sb="9" eb="10">
      <t>サダム</t>
    </rPh>
    <rPh sb="21" eb="22">
      <t>エン</t>
    </rPh>
    <rPh sb="27" eb="28">
      <t>オオムネ</t>
    </rPh>
    <rPh sb="30" eb="31">
      <t>キョウ</t>
    </rPh>
    <phoneticPr fontId="5"/>
  </si>
  <si>
    <t>幼保連携型認定こども園
長崎純心大学附属純心幼稚園</t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2" eb="14">
      <t>ナガサキ</t>
    </rPh>
    <rPh sb="14" eb="16">
      <t>ジュンシン</t>
    </rPh>
    <rPh sb="16" eb="18">
      <t>ダイガク</t>
    </rPh>
    <rPh sb="18" eb="20">
      <t>フゾク</t>
    </rPh>
    <rPh sb="20" eb="22">
      <t>ジュンシン</t>
    </rPh>
    <rPh sb="22" eb="25">
      <t>ヨウチエン</t>
    </rPh>
    <phoneticPr fontId="4"/>
  </si>
  <si>
    <t>認定こども園
富士幼稚園コスモス保育園</t>
    <rPh sb="0" eb="2">
      <t>ニンテイ</t>
    </rPh>
    <rPh sb="5" eb="6">
      <t>エン</t>
    </rPh>
    <rPh sb="7" eb="9">
      <t>フジ</t>
    </rPh>
    <rPh sb="9" eb="12">
      <t>ヨウチエン</t>
    </rPh>
    <rPh sb="16" eb="19">
      <t>ホイクエン</t>
    </rPh>
    <phoneticPr fontId="4"/>
  </si>
  <si>
    <t>認定こども園
天童幼稚園・天童保育園</t>
    <rPh sb="0" eb="2">
      <t>ニンテイ</t>
    </rPh>
    <rPh sb="5" eb="6">
      <t>エン</t>
    </rPh>
    <rPh sb="7" eb="9">
      <t>テンドウ</t>
    </rPh>
    <rPh sb="9" eb="12">
      <t>ヨウチエン</t>
    </rPh>
    <rPh sb="15" eb="18">
      <t>ホイクエン</t>
    </rPh>
    <phoneticPr fontId="4"/>
  </si>
  <si>
    <t>認定こども園
長崎小鳩幼稚園長崎小鳩保育園</t>
    <rPh sb="0" eb="2">
      <t>ニンテイ</t>
    </rPh>
    <rPh sb="5" eb="6">
      <t>エン</t>
    </rPh>
    <rPh sb="7" eb="9">
      <t>ナガサキ</t>
    </rPh>
    <rPh sb="9" eb="11">
      <t>コバト</t>
    </rPh>
    <rPh sb="11" eb="14">
      <t>ヨウチエン</t>
    </rPh>
    <rPh sb="14" eb="16">
      <t>ナガサキ</t>
    </rPh>
    <rPh sb="16" eb="18">
      <t>コバト</t>
    </rPh>
    <rPh sb="18" eb="21">
      <t>ホイクエン</t>
    </rPh>
    <phoneticPr fontId="4"/>
  </si>
  <si>
    <t>幼保連携型認定こども園
さくら幼稚園・さくらんぼ保育園</t>
    <rPh sb="5" eb="7">
      <t>ニンテイ</t>
    </rPh>
    <rPh sb="10" eb="11">
      <t>エン</t>
    </rPh>
    <rPh sb="15" eb="18">
      <t>ヨウチエン</t>
    </rPh>
    <rPh sb="24" eb="27">
      <t>ホイクエン</t>
    </rPh>
    <phoneticPr fontId="4"/>
  </si>
  <si>
    <t>認定こども園
百合幼稚園</t>
    <rPh sb="0" eb="2">
      <t>ニンテイ</t>
    </rPh>
    <rPh sb="5" eb="6">
      <t>エン</t>
    </rPh>
    <rPh sb="7" eb="9">
      <t>ユリ</t>
    </rPh>
    <rPh sb="9" eb="12">
      <t>ヨウチエン</t>
    </rPh>
    <phoneticPr fontId="4"/>
  </si>
  <si>
    <t>幼保連携型認定こども園
とまちこども園</t>
    <rPh sb="5" eb="7">
      <t>ニンテイ</t>
    </rPh>
    <rPh sb="10" eb="11">
      <t>エン</t>
    </rPh>
    <rPh sb="18" eb="19">
      <t>エン</t>
    </rPh>
    <phoneticPr fontId="4"/>
  </si>
  <si>
    <t>幼保連携型認定こども園
第二ひかり幼稚園</t>
    <rPh sb="5" eb="7">
      <t>ニンテイ</t>
    </rPh>
    <rPh sb="10" eb="11">
      <t>エン</t>
    </rPh>
    <rPh sb="12" eb="13">
      <t>ダイ</t>
    </rPh>
    <rPh sb="13" eb="14">
      <t>ニ</t>
    </rPh>
    <rPh sb="17" eb="20">
      <t>ヨウチエン</t>
    </rPh>
    <phoneticPr fontId="4"/>
  </si>
  <si>
    <t>幼保連携型樫山認定こども園</t>
    <rPh sb="0" eb="1">
      <t>ヨウ</t>
    </rPh>
    <rPh sb="1" eb="2">
      <t>タモツ</t>
    </rPh>
    <rPh sb="2" eb="5">
      <t>レンケイガタ</t>
    </rPh>
    <rPh sb="5" eb="7">
      <t>カシヤマ</t>
    </rPh>
    <rPh sb="7" eb="9">
      <t>ニンテイ</t>
    </rPh>
    <rPh sb="12" eb="13">
      <t>エン</t>
    </rPh>
    <phoneticPr fontId="4"/>
  </si>
  <si>
    <t>深堀こころこども園</t>
    <rPh sb="0" eb="2">
      <t>フカホリ</t>
    </rPh>
    <rPh sb="8" eb="9">
      <t>エン</t>
    </rPh>
    <phoneticPr fontId="4"/>
  </si>
  <si>
    <t>幼保連携型認定こども園
福田こども園</t>
    <rPh sb="0" eb="1">
      <t>ヨウ</t>
    </rPh>
    <rPh sb="1" eb="2">
      <t>タモツ</t>
    </rPh>
    <rPh sb="2" eb="4">
      <t>レンケイ</t>
    </rPh>
    <rPh sb="4" eb="5">
      <t>ガタ</t>
    </rPh>
    <rPh sb="5" eb="7">
      <t>ニンテイ</t>
    </rPh>
    <rPh sb="10" eb="11">
      <t>エン</t>
    </rPh>
    <rPh sb="12" eb="14">
      <t>フクダ</t>
    </rPh>
    <rPh sb="17" eb="18">
      <t>エン</t>
    </rPh>
    <phoneticPr fontId="4"/>
  </si>
  <si>
    <t>菜の花こども園</t>
    <rPh sb="0" eb="1">
      <t>ナ</t>
    </rPh>
    <rPh sb="2" eb="3">
      <t>ハナ</t>
    </rPh>
    <rPh sb="6" eb="7">
      <t>エン</t>
    </rPh>
    <phoneticPr fontId="4"/>
  </si>
  <si>
    <t>幼保連携型認定こども園
椿が丘こども園</t>
    <rPh sb="0" eb="1">
      <t>ヨウ</t>
    </rPh>
    <rPh sb="1" eb="2">
      <t>タモツ</t>
    </rPh>
    <rPh sb="2" eb="4">
      <t>レンケイ</t>
    </rPh>
    <rPh sb="4" eb="5">
      <t>ガタ</t>
    </rPh>
    <rPh sb="5" eb="7">
      <t>ニンテイ</t>
    </rPh>
    <rPh sb="10" eb="11">
      <t>エン</t>
    </rPh>
    <rPh sb="12" eb="13">
      <t>ツバキ</t>
    </rPh>
    <rPh sb="14" eb="15">
      <t>オカ</t>
    </rPh>
    <rPh sb="18" eb="19">
      <t>エン</t>
    </rPh>
    <phoneticPr fontId="4"/>
  </si>
  <si>
    <t>認定こども園
いなさ幼稚園</t>
    <rPh sb="0" eb="2">
      <t>ニンテイ</t>
    </rPh>
    <rPh sb="5" eb="6">
      <t>エン</t>
    </rPh>
    <rPh sb="10" eb="13">
      <t>ヨウチエン</t>
    </rPh>
    <phoneticPr fontId="4"/>
  </si>
  <si>
    <t>認定こども園
みのりが丘幼稚園</t>
    <rPh sb="0" eb="2">
      <t>ニンテイ</t>
    </rPh>
    <rPh sb="5" eb="6">
      <t>エン</t>
    </rPh>
    <rPh sb="11" eb="12">
      <t>オカ</t>
    </rPh>
    <rPh sb="12" eb="15">
      <t>ヨウチエン</t>
    </rPh>
    <phoneticPr fontId="4"/>
  </si>
  <si>
    <t>ロザリオ</t>
  </si>
  <si>
    <t>ダイヤランド</t>
  </si>
  <si>
    <t>おひさま</t>
  </si>
  <si>
    <t>たんぽぽ</t>
  </si>
  <si>
    <t>ピッパラ</t>
  </si>
  <si>
    <t>しらゆり</t>
  </si>
  <si>
    <t>あゆみ</t>
  </si>
  <si>
    <t>つばさ</t>
  </si>
  <si>
    <t>こばと</t>
  </si>
  <si>
    <t>にしうみ</t>
  </si>
  <si>
    <t>ひよこ</t>
  </si>
  <si>
    <t>ほほえみ</t>
  </si>
  <si>
    <t>アルムの風</t>
    <rPh sb="4" eb="5">
      <t>カゼ</t>
    </rPh>
    <phoneticPr fontId="5"/>
  </si>
  <si>
    <t>香焼保育所</t>
    <rPh sb="0" eb="2">
      <t>コウヤギ</t>
    </rPh>
    <rPh sb="2" eb="4">
      <t>ホイク</t>
    </rPh>
    <rPh sb="4" eb="5">
      <t>ショ</t>
    </rPh>
    <phoneticPr fontId="5"/>
  </si>
  <si>
    <t>長崎市立認定こども園
長崎幼稚園</t>
    <rPh sb="0" eb="2">
      <t>ナガサキ</t>
    </rPh>
    <rPh sb="2" eb="4">
      <t>イチリツ</t>
    </rPh>
    <rPh sb="4" eb="6">
      <t>ニンテイ</t>
    </rPh>
    <rPh sb="9" eb="10">
      <t>エン</t>
    </rPh>
    <rPh sb="11" eb="13">
      <t>ナガサキ</t>
    </rPh>
    <rPh sb="13" eb="16">
      <t>ヨウチエン</t>
    </rPh>
    <phoneticPr fontId="4"/>
  </si>
  <si>
    <t>認定こども園
友愛社会館幼稚園</t>
    <rPh sb="0" eb="2">
      <t>ニンテイ</t>
    </rPh>
    <rPh sb="5" eb="6">
      <t>エン</t>
    </rPh>
    <rPh sb="7" eb="9">
      <t>ユウアイ</t>
    </rPh>
    <rPh sb="9" eb="11">
      <t>シャカイ</t>
    </rPh>
    <rPh sb="11" eb="12">
      <t>カン</t>
    </rPh>
    <rPh sb="12" eb="15">
      <t>ヨウチエン</t>
    </rPh>
    <phoneticPr fontId="4"/>
  </si>
  <si>
    <t>住吉こども園</t>
    <rPh sb="0" eb="2">
      <t>スミヨシ</t>
    </rPh>
    <rPh sb="5" eb="6">
      <t>エン</t>
    </rPh>
    <phoneticPr fontId="4"/>
  </si>
  <si>
    <t>幼保連携型認定こども園
三和幼稚園</t>
    <rPh sb="0" eb="1">
      <t>ヨウ</t>
    </rPh>
    <rPh sb="1" eb="2">
      <t>ホ</t>
    </rPh>
    <rPh sb="2" eb="4">
      <t>レンケイ</t>
    </rPh>
    <rPh sb="4" eb="5">
      <t>ガタ</t>
    </rPh>
    <rPh sb="12" eb="14">
      <t>サンワ</t>
    </rPh>
    <rPh sb="14" eb="17">
      <t>ヨウチエン</t>
    </rPh>
    <phoneticPr fontId="5"/>
  </si>
  <si>
    <t>認定こども園かがやき</t>
    <rPh sb="0" eb="2">
      <t>ニンテイ</t>
    </rPh>
    <rPh sb="5" eb="6">
      <t>エン</t>
    </rPh>
    <phoneticPr fontId="4"/>
  </si>
  <si>
    <t>認定こども園　中央こども園</t>
    <rPh sb="0" eb="2">
      <t>ニンテイ</t>
    </rPh>
    <rPh sb="5" eb="6">
      <t>エン</t>
    </rPh>
    <rPh sb="7" eb="9">
      <t>チュウオウ</t>
    </rPh>
    <rPh sb="12" eb="13">
      <t>エン</t>
    </rPh>
    <phoneticPr fontId="4"/>
  </si>
  <si>
    <t>資料　　市幼児課　　（注）１．在籍児童数は市内入所のみ。市外からの広域入所受託分は含まない。</t>
    <rPh sb="0" eb="2">
      <t>シリョウ</t>
    </rPh>
    <rPh sb="4" eb="5">
      <t>シ</t>
    </rPh>
    <rPh sb="5" eb="7">
      <t>ヨウジ</t>
    </rPh>
    <rPh sb="7" eb="8">
      <t>カ</t>
    </rPh>
    <rPh sb="11" eb="12">
      <t>チュウ</t>
    </rPh>
    <phoneticPr fontId="5"/>
  </si>
  <si>
    <t>恵愛</t>
    <rPh sb="0" eb="2">
      <t>ケイアイ</t>
    </rPh>
    <phoneticPr fontId="5"/>
  </si>
  <si>
    <t>青山こども園</t>
    <rPh sb="0" eb="2">
      <t>アオヤマ</t>
    </rPh>
    <rPh sb="5" eb="6">
      <t>エン</t>
    </rPh>
    <phoneticPr fontId="5"/>
  </si>
  <si>
    <t>葉山こども園</t>
    <rPh sb="0" eb="2">
      <t>ハヤマ</t>
    </rPh>
    <rPh sb="5" eb="6">
      <t>エン</t>
    </rPh>
    <phoneticPr fontId="5"/>
  </si>
  <si>
    <t>幼保連携型認定こども園
かき道ピノキオこども園</t>
    <rPh sb="0" eb="1">
      <t>ヨウ</t>
    </rPh>
    <rPh sb="1" eb="2">
      <t>タモツ</t>
    </rPh>
    <rPh sb="2" eb="4">
      <t>レンケイ</t>
    </rPh>
    <rPh sb="4" eb="5">
      <t>ガタ</t>
    </rPh>
    <rPh sb="5" eb="7">
      <t>ニンテイ</t>
    </rPh>
    <rPh sb="10" eb="11">
      <t>エン</t>
    </rPh>
    <rPh sb="14" eb="15">
      <t>ミチ</t>
    </rPh>
    <rPh sb="22" eb="23">
      <t>エン</t>
    </rPh>
    <phoneticPr fontId="4"/>
  </si>
  <si>
    <t>幼保連携型認定こども園
愛宕ピノキオこども園</t>
    <rPh sb="12" eb="14">
      <t>アタゴ</t>
    </rPh>
    <rPh sb="21" eb="22">
      <t>エン</t>
    </rPh>
    <phoneticPr fontId="5"/>
  </si>
  <si>
    <t>緑ケ丘</t>
    <rPh sb="0" eb="1">
      <t>ミドリ</t>
    </rPh>
    <rPh sb="2" eb="3">
      <t>オカ</t>
    </rPh>
    <phoneticPr fontId="5"/>
  </si>
  <si>
    <t>あぜかりこども園</t>
    <rPh sb="7" eb="8">
      <t>エン</t>
    </rPh>
    <phoneticPr fontId="7"/>
  </si>
  <si>
    <t>幼保連携型認定こども園　大浦保育園</t>
    <rPh sb="5" eb="7">
      <t>ニンテイ</t>
    </rPh>
    <rPh sb="10" eb="11">
      <t>エン</t>
    </rPh>
    <rPh sb="12" eb="14">
      <t>オオウラ</t>
    </rPh>
    <rPh sb="14" eb="17">
      <t>ホイクエン</t>
    </rPh>
    <phoneticPr fontId="7"/>
  </si>
  <si>
    <t>花園こども園</t>
    <rPh sb="0" eb="2">
      <t>ハナゾノ</t>
    </rPh>
    <rPh sb="5" eb="6">
      <t>エン</t>
    </rPh>
    <phoneticPr fontId="7"/>
  </si>
  <si>
    <t>認定こども園　長崎信愛幼稚園</t>
    <rPh sb="7" eb="9">
      <t>ナガサキ</t>
    </rPh>
    <rPh sb="9" eb="11">
      <t>シンアイ</t>
    </rPh>
    <rPh sb="11" eb="14">
      <t>ヨウチエン</t>
    </rPh>
    <phoneticPr fontId="7"/>
  </si>
  <si>
    <t>認定こども園　大浦信愛幼稚園</t>
    <rPh sb="7" eb="9">
      <t>オオウラ</t>
    </rPh>
    <rPh sb="9" eb="11">
      <t>シンアイ</t>
    </rPh>
    <rPh sb="11" eb="14">
      <t>ヨウチエン</t>
    </rPh>
    <phoneticPr fontId="7"/>
  </si>
  <si>
    <t>認定こども園　矢上幼稚園・
こもれびnursery</t>
    <rPh sb="7" eb="9">
      <t>ヤガミ</t>
    </rPh>
    <rPh sb="9" eb="12">
      <t>ヨウチエン</t>
    </rPh>
    <phoneticPr fontId="7"/>
  </si>
  <si>
    <t>認定こども園　キンダーフィールド</t>
  </si>
  <si>
    <t>認定こども園数</t>
    <rPh sb="0" eb="2">
      <t>ニンテイ</t>
    </rPh>
    <rPh sb="5" eb="6">
      <t>エン</t>
    </rPh>
    <rPh sb="6" eb="7">
      <t>スウ</t>
    </rPh>
    <phoneticPr fontId="5"/>
  </si>
  <si>
    <t>幼保連携型認定こども園　　　　　　　　　　　　　　　　　　三京えのきこども園</t>
    <rPh sb="29" eb="31">
      <t>サンキョウ</t>
    </rPh>
    <rPh sb="37" eb="38">
      <t>エン</t>
    </rPh>
    <phoneticPr fontId="7"/>
  </si>
  <si>
    <r>
      <rPr>
        <sz val="8"/>
        <color theme="0"/>
        <rFont val="ＭＳ Ｐ明朝"/>
        <family val="1"/>
        <charset val="128"/>
      </rPr>
      <t>資料　　市幼児課　　（注）</t>
    </r>
    <r>
      <rPr>
        <sz val="8"/>
        <color indexed="8"/>
        <rFont val="ＭＳ Ｐ明朝"/>
        <family val="1"/>
        <charset val="128"/>
      </rPr>
      <t>２．3月退所は保育利用の3月末退所者数のみを記載。</t>
    </r>
    <rPh sb="22" eb="24">
      <t>リヨウ</t>
    </rPh>
    <rPh sb="26" eb="27">
      <t>ガツ</t>
    </rPh>
    <rPh sb="27" eb="28">
      <t>マツ</t>
    </rPh>
    <rPh sb="30" eb="31">
      <t>シャ</t>
    </rPh>
    <phoneticPr fontId="5"/>
  </si>
  <si>
    <r>
      <rPr>
        <sz val="8"/>
        <color theme="0"/>
        <rFont val="ＭＳ Ｐ明朝"/>
        <family val="1"/>
        <charset val="128"/>
      </rPr>
      <t>資料　　市幼児課　　（注）</t>
    </r>
    <r>
      <rPr>
        <sz val="8"/>
        <rFont val="ＭＳ Ｐ明朝"/>
        <family val="1"/>
        <charset val="128"/>
      </rPr>
      <t>３</t>
    </r>
    <r>
      <rPr>
        <sz val="8"/>
        <color indexed="8"/>
        <rFont val="ＭＳ Ｐ明朝"/>
        <family val="1"/>
        <charset val="128"/>
      </rPr>
      <t>．4月入所は保育利用の4月初日入所者数と教育利用の4月初日在籍者数の合計とする。</t>
    </r>
    <rPh sb="20" eb="22">
      <t>ホイク</t>
    </rPh>
    <rPh sb="22" eb="24">
      <t>リヨウ</t>
    </rPh>
    <rPh sb="27" eb="29">
      <t>ショニチ</t>
    </rPh>
    <rPh sb="32" eb="33">
      <t>スウ</t>
    </rPh>
    <rPh sb="34" eb="36">
      <t>キョウイク</t>
    </rPh>
    <rPh sb="36" eb="38">
      <t>リヨウ</t>
    </rPh>
    <rPh sb="41" eb="43">
      <t>ショニチ</t>
    </rPh>
    <phoneticPr fontId="5"/>
  </si>
  <si>
    <t>赤迫こども園</t>
    <rPh sb="0" eb="2">
      <t>アカサコ</t>
    </rPh>
    <rPh sb="5" eb="6">
      <t>エン</t>
    </rPh>
    <phoneticPr fontId="5"/>
  </si>
  <si>
    <t>〃</t>
    <phoneticPr fontId="5"/>
  </si>
  <si>
    <t>ふるさと</t>
    <phoneticPr fontId="5"/>
  </si>
  <si>
    <t>文教おんがく保育園・凛</t>
    <phoneticPr fontId="5"/>
  </si>
  <si>
    <t>よつば</t>
    <phoneticPr fontId="5"/>
  </si>
  <si>
    <t>あそびの杜</t>
    <phoneticPr fontId="5"/>
  </si>
  <si>
    <t>公立
私立
の別</t>
    <phoneticPr fontId="5"/>
  </si>
  <si>
    <t>幼保連携型認定こども園
ひかり幼稚園</t>
    <phoneticPr fontId="5"/>
  </si>
  <si>
    <t>幼保連携型ローザ認定こども園</t>
    <phoneticPr fontId="5"/>
  </si>
  <si>
    <t>ざぼんちゃん浜町認定こども園</t>
    <phoneticPr fontId="5"/>
  </si>
  <si>
    <t>ざぼんちゃん浦上認定こども園</t>
    <phoneticPr fontId="5"/>
  </si>
  <si>
    <t>聖アントニオ幼稚園</t>
    <phoneticPr fontId="5"/>
  </si>
  <si>
    <t>認定こども園　桜町保育園</t>
    <rPh sb="0" eb="2">
      <t>ニンテイ</t>
    </rPh>
    <rPh sb="5" eb="6">
      <t>エン</t>
    </rPh>
    <rPh sb="7" eb="9">
      <t>サクラマチ</t>
    </rPh>
    <rPh sb="9" eb="12">
      <t>ホイクエン</t>
    </rPh>
    <phoneticPr fontId="5"/>
  </si>
  <si>
    <t>バンビーノこども園</t>
    <rPh sb="8" eb="9">
      <t>エン</t>
    </rPh>
    <phoneticPr fontId="5"/>
  </si>
  <si>
    <t xml:space="preserve">                                   ３．4月入所は4月初日入所者数を記載。</t>
    <phoneticPr fontId="5"/>
  </si>
  <si>
    <t xml:space="preserve">                                   ２．3月退所は3月末退所者数を記載。</t>
    <phoneticPr fontId="5"/>
  </si>
  <si>
    <t>幼保連携型認定こども園　　　　　　　　  　　　　　　　　　　くるみ幼稚園</t>
    <rPh sb="34" eb="37">
      <t>ヨウチエン</t>
    </rPh>
    <phoneticPr fontId="7"/>
  </si>
  <si>
    <t>認定こども園　　　　　　　 　　　　　　　　　　　　　　　　　　　聖母の騎士東長崎幼稚園</t>
    <rPh sb="33" eb="35">
      <t>セイボ</t>
    </rPh>
    <rPh sb="36" eb="38">
      <t>キシ</t>
    </rPh>
    <rPh sb="38" eb="39">
      <t>ヒガシ</t>
    </rPh>
    <rPh sb="39" eb="41">
      <t>ナガサキ</t>
    </rPh>
    <phoneticPr fontId="7"/>
  </si>
  <si>
    <t>幼保連携型認定こども園　小ヶ倉こども園</t>
    <rPh sb="0" eb="7">
      <t>ヨウホレンケイガタニンテイ</t>
    </rPh>
    <rPh sb="10" eb="11">
      <t>エン</t>
    </rPh>
    <rPh sb="12" eb="15">
      <t>コガクラ</t>
    </rPh>
    <rPh sb="18" eb="19">
      <t>エン</t>
    </rPh>
    <phoneticPr fontId="5"/>
  </si>
  <si>
    <t>幼保連携型認定こども園　滑石保育園</t>
    <rPh sb="0" eb="7">
      <t>ヨウホレンケイガタニンテイ</t>
    </rPh>
    <rPh sb="10" eb="11">
      <t>エン</t>
    </rPh>
    <rPh sb="12" eb="17">
      <t>ナメシホイクエン</t>
    </rPh>
    <phoneticPr fontId="5"/>
  </si>
  <si>
    <t>幼保連携型認定こども園
聖母の騎士幼稚園</t>
    <rPh sb="0" eb="5">
      <t>ヨウホレンケイガタ</t>
    </rPh>
    <rPh sb="5" eb="7">
      <t>ニンテイ</t>
    </rPh>
    <rPh sb="10" eb="11">
      <t>エン</t>
    </rPh>
    <rPh sb="12" eb="14">
      <t>セイボ</t>
    </rPh>
    <rPh sb="15" eb="17">
      <t>キシ</t>
    </rPh>
    <rPh sb="17" eb="20">
      <t>ヨウチエン</t>
    </rPh>
    <phoneticPr fontId="4"/>
  </si>
  <si>
    <t>女の都こども園</t>
    <rPh sb="0" eb="1">
      <t>メ</t>
    </rPh>
    <rPh sb="2" eb="3">
      <t>ト</t>
    </rPh>
    <rPh sb="6" eb="7">
      <t>エン</t>
    </rPh>
    <phoneticPr fontId="4"/>
  </si>
  <si>
    <t>の　　概　　況</t>
    <rPh sb="3" eb="4">
      <t>オオムネ</t>
    </rPh>
    <rPh sb="6" eb="7">
      <t>キョウ</t>
    </rPh>
    <phoneticPr fontId="5"/>
  </si>
  <si>
    <t>その１　　　保　　育　　所　</t>
    <rPh sb="6" eb="7">
      <t>タモツ</t>
    </rPh>
    <rPh sb="9" eb="10">
      <t>イク</t>
    </rPh>
    <rPh sb="12" eb="13">
      <t>ショ</t>
    </rPh>
    <phoneticPr fontId="5"/>
  </si>
  <si>
    <t>保　　育　　所　　及　　び　　認　　定　　</t>
    <rPh sb="0" eb="1">
      <t>タモツ</t>
    </rPh>
    <rPh sb="3" eb="4">
      <t>イク</t>
    </rPh>
    <rPh sb="6" eb="7">
      <t>ショ</t>
    </rPh>
    <rPh sb="9" eb="10">
      <t>オヨ</t>
    </rPh>
    <rPh sb="15" eb="16">
      <t>ニン</t>
    </rPh>
    <rPh sb="18" eb="19">
      <t>サダム</t>
    </rPh>
    <phoneticPr fontId="5"/>
  </si>
  <si>
    <t>ＴＯＮＴＯＮ輝</t>
    <rPh sb="6" eb="7">
      <t>カガヤ</t>
    </rPh>
    <phoneticPr fontId="5"/>
  </si>
  <si>
    <t>令和３年　</t>
    <rPh sb="0" eb="1">
      <t>レイ</t>
    </rPh>
    <rPh sb="1" eb="2">
      <t>ワ</t>
    </rPh>
    <rPh sb="3" eb="4">
      <t>ネン</t>
    </rPh>
    <phoneticPr fontId="5"/>
  </si>
  <si>
    <t>４年　</t>
    <rPh sb="1" eb="2">
      <t>ネン</t>
    </rPh>
    <phoneticPr fontId="5"/>
  </si>
  <si>
    <t>５年　</t>
    <rPh sb="1" eb="2">
      <t>ネン</t>
    </rPh>
    <phoneticPr fontId="5"/>
  </si>
  <si>
    <t>令和３年</t>
    <rPh sb="0" eb="2">
      <t>レイワ</t>
    </rPh>
    <rPh sb="3" eb="4">
      <t>ネン</t>
    </rPh>
    <phoneticPr fontId="5"/>
  </si>
  <si>
    <t>４年</t>
    <rPh sb="1" eb="2">
      <t>ネン</t>
    </rPh>
    <phoneticPr fontId="5"/>
  </si>
  <si>
    <t>５年</t>
    <rPh sb="1" eb="2">
      <t>ネン</t>
    </rPh>
    <phoneticPr fontId="5"/>
  </si>
  <si>
    <t>令和5年度から認定こども園へ移行</t>
    <rPh sb="0" eb="2">
      <t>レイワ</t>
    </rPh>
    <rPh sb="3" eb="4">
      <t>ネン</t>
    </rPh>
    <rPh sb="4" eb="5">
      <t>ド</t>
    </rPh>
    <rPh sb="7" eb="9">
      <t>ニンテイ</t>
    </rPh>
    <rPh sb="12" eb="13">
      <t>エン</t>
    </rPh>
    <rPh sb="14" eb="16">
      <t>イコウ</t>
    </rPh>
    <phoneticPr fontId="5"/>
  </si>
  <si>
    <t>認定こども園　晧台寺幼稚園</t>
    <rPh sb="0" eb="2">
      <t>ニンテイ</t>
    </rPh>
    <rPh sb="5" eb="6">
      <t>エン</t>
    </rPh>
    <rPh sb="7" eb="8">
      <t>コウ</t>
    </rPh>
    <rPh sb="8" eb="9">
      <t>ダイ</t>
    </rPh>
    <rPh sb="9" eb="10">
      <t>テラ</t>
    </rPh>
    <rPh sb="10" eb="13">
      <t>ヨウチエン</t>
    </rPh>
    <phoneticPr fontId="5"/>
  </si>
  <si>
    <t>幼保連携型認定こども園　たんぽぽこども園</t>
    <rPh sb="0" eb="7">
      <t>ヨウホレンケイガタニンテイ</t>
    </rPh>
    <rPh sb="10" eb="11">
      <t>エン</t>
    </rPh>
    <rPh sb="19" eb="20">
      <t>エン</t>
    </rPh>
    <phoneticPr fontId="5"/>
  </si>
  <si>
    <t>幼保連携型認定こども園　聖母マリアこども園</t>
    <rPh sb="0" eb="7">
      <t>ヨウホレンケイガタニンテイ</t>
    </rPh>
    <rPh sb="10" eb="11">
      <t>エン</t>
    </rPh>
    <rPh sb="12" eb="14">
      <t>セイボ</t>
    </rPh>
    <rPh sb="20" eb="21">
      <t>エン</t>
    </rPh>
    <phoneticPr fontId="5"/>
  </si>
  <si>
    <t>保　　育　　所　　及　　び　　認　　定　　こ　　ど　　も　　園　　の　　概　　況</t>
    <rPh sb="0" eb="1">
      <t>タモツ</t>
    </rPh>
    <rPh sb="3" eb="4">
      <t>イク</t>
    </rPh>
    <rPh sb="6" eb="7">
      <t>ショ</t>
    </rPh>
    <rPh sb="9" eb="10">
      <t>オヨ</t>
    </rPh>
    <rPh sb="15" eb="16">
      <t>ニン</t>
    </rPh>
    <rPh sb="18" eb="19">
      <t>サダム</t>
    </rPh>
    <phoneticPr fontId="5"/>
  </si>
  <si>
    <t>こ　　ど　　も　　園　　の　　概　　況</t>
    <rPh sb="15" eb="16">
      <t>オオムネ</t>
    </rPh>
    <rPh sb="18" eb="19">
      <t>キョウ</t>
    </rPh>
    <phoneticPr fontId="5"/>
  </si>
  <si>
    <r>
      <rPr>
        <sz val="8"/>
        <color theme="0"/>
        <rFont val="ＭＳ Ｐ明朝"/>
        <family val="1"/>
        <charset val="128"/>
      </rPr>
      <t>資料　　市幼児課　　（注）</t>
    </r>
    <r>
      <rPr>
        <sz val="8"/>
        <rFont val="ＭＳ Ｐ明朝"/>
        <family val="1"/>
        <charset val="128"/>
      </rPr>
      <t>４．認定こども園　晧台寺幼稚園、幼保連携型認定こども園　たんぽぽこども園及び幼保連携型認定こども園　聖母マリアこども園は令和５年４月に幼保連携型認定こども園の認定を受けた。</t>
    </r>
    <r>
      <rPr>
        <sz val="11"/>
        <color theme="1"/>
        <rFont val="ＭＳ Ｐゴシック"/>
        <family val="2"/>
        <charset val="128"/>
        <scheme val="minor"/>
      </rPr>
      <t/>
    </r>
    <rPh sb="15" eb="17">
      <t>ニンテイ</t>
    </rPh>
    <rPh sb="20" eb="21">
      <t>エン</t>
    </rPh>
    <rPh sb="22" eb="23">
      <t>ゴウ</t>
    </rPh>
    <rPh sb="23" eb="24">
      <t>ダイ</t>
    </rPh>
    <rPh sb="24" eb="25">
      <t>デラ</t>
    </rPh>
    <rPh sb="25" eb="28">
      <t>ヨウチエン</t>
    </rPh>
    <rPh sb="49" eb="50">
      <t>オヨ</t>
    </rPh>
    <rPh sb="73" eb="75">
      <t>レイワ</t>
    </rPh>
    <rPh sb="76" eb="77">
      <t>ネン</t>
    </rPh>
    <rPh sb="78" eb="79">
      <t>ガツ</t>
    </rPh>
    <rPh sb="80" eb="82">
      <t>ヨウホ</t>
    </rPh>
    <rPh sb="82" eb="85">
      <t>レンケイガタ</t>
    </rPh>
    <rPh sb="85" eb="87">
      <t>ニンテイ</t>
    </rPh>
    <rPh sb="90" eb="91">
      <t>エン</t>
    </rPh>
    <rPh sb="92" eb="94">
      <t>ニンテイ</t>
    </rPh>
    <rPh sb="95" eb="96">
      <t>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</si>
</sst>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#,##0_);[Red]\(#,##0\)"/>
  </numFmts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8"/>
      <color theme="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name val="ＭＳ Ｐゴシック"/>
      <family val="3"/>
      <charset val="128"/>
    </font>
    <font>
      <b/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trike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.5"/>
      <name val="ＭＳ Ｐ明朝"/>
      <family val="1"/>
      <charset val="128"/>
    </font>
    <font>
      <sz val="8"/>
      <color rgb="FFFF0000"/>
      <name val="ＭＳ Ｐゴシック"/>
      <family val="3"/>
      <charset val="128"/>
    </font>
    <font>
      <strike/>
      <sz val="8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trike/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8">
    <xf numFmtId="0" fontId="0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88">
    <xf numFmtId="0" fontId="0" fillId="0" borderId="0" xfId="0"/>
    <xf numFmtId="41" fontId="11" fillId="0" borderId="0" xfId="3" applyNumberFormat="1" applyFont="1" applyFill="1" applyBorder="1" applyAlignment="1">
      <alignment vertical="center"/>
    </xf>
    <xf numFmtId="177" fontId="11" fillId="0" borderId="7" xfId="3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16" fillId="0" borderId="0" xfId="3" applyFont="1" applyFill="1"/>
    <xf numFmtId="0" fontId="11" fillId="0" borderId="22" xfId="3" applyFont="1" applyFill="1" applyBorder="1" applyAlignment="1">
      <alignment horizontal="center" vertical="center" wrapText="1"/>
    </xf>
    <xf numFmtId="0" fontId="11" fillId="0" borderId="21" xfId="3" applyFont="1" applyFill="1" applyBorder="1" applyAlignment="1">
      <alignment horizontal="center"/>
    </xf>
    <xf numFmtId="0" fontId="11" fillId="0" borderId="5" xfId="3" applyFont="1" applyFill="1" applyBorder="1" applyAlignment="1">
      <alignment horizontal="center"/>
    </xf>
    <xf numFmtId="0" fontId="6" fillId="0" borderId="0" xfId="3" applyFont="1" applyFill="1" applyBorder="1" applyAlignment="1">
      <alignment horizontal="distributed" vertical="center" shrinkToFit="1"/>
    </xf>
    <xf numFmtId="49" fontId="17" fillId="0" borderId="7" xfId="3" applyNumberFormat="1" applyFont="1" applyFill="1" applyBorder="1" applyAlignment="1"/>
    <xf numFmtId="49" fontId="9" fillId="0" borderId="7" xfId="3" applyNumberFormat="1" applyFont="1" applyFill="1" applyBorder="1" applyAlignment="1"/>
    <xf numFmtId="0" fontId="11" fillId="0" borderId="7" xfId="3" applyFont="1" applyFill="1" applyBorder="1" applyAlignment="1">
      <alignment vertical="center"/>
    </xf>
    <xf numFmtId="49" fontId="17" fillId="0" borderId="0" xfId="3" applyNumberFormat="1" applyFont="1" applyFill="1" applyAlignment="1">
      <alignment vertical="center"/>
    </xf>
    <xf numFmtId="0" fontId="12" fillId="0" borderId="0" xfId="3" applyFont="1" applyFill="1"/>
    <xf numFmtId="41" fontId="11" fillId="0" borderId="7" xfId="3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9" fillId="0" borderId="21" xfId="0" applyFont="1" applyFill="1" applyBorder="1" applyAlignment="1">
      <alignment horizontal="center"/>
    </xf>
    <xf numFmtId="0" fontId="19" fillId="0" borderId="22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 vertical="center"/>
    </xf>
    <xf numFmtId="41" fontId="20" fillId="0" borderId="0" xfId="1" applyNumberFormat="1" applyFont="1" applyFill="1" applyAlignment="1">
      <alignment vertical="center"/>
    </xf>
    <xf numFmtId="0" fontId="19" fillId="0" borderId="13" xfId="0" applyFont="1" applyFill="1" applyBorder="1" applyAlignment="1">
      <alignment horizontal="distributed" vertical="center"/>
    </xf>
    <xf numFmtId="41" fontId="20" fillId="0" borderId="0" xfId="0" applyNumberFormat="1" applyFont="1" applyFill="1" applyAlignment="1">
      <alignment vertical="center"/>
    </xf>
    <xf numFmtId="49" fontId="19" fillId="0" borderId="0" xfId="0" applyNumberFormat="1" applyFont="1" applyFill="1" applyBorder="1" applyAlignment="1">
      <alignment horizontal="center" vertical="center"/>
    </xf>
    <xf numFmtId="41" fontId="19" fillId="0" borderId="0" xfId="0" applyNumberFormat="1" applyFont="1" applyFill="1" applyAlignment="1">
      <alignment vertical="center"/>
    </xf>
    <xf numFmtId="0" fontId="21" fillId="0" borderId="0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 wrapText="1"/>
    </xf>
    <xf numFmtId="0" fontId="19" fillId="0" borderId="0" xfId="0" applyFont="1" applyFill="1" applyBorder="1" applyAlignment="1">
      <alignment horizontal="distributed" vertical="center" shrinkToFit="1"/>
    </xf>
    <xf numFmtId="0" fontId="19" fillId="0" borderId="0" xfId="0" applyFont="1" applyFill="1" applyBorder="1" applyAlignment="1">
      <alignment horizontal="distributed" vertical="center" wrapText="1"/>
    </xf>
    <xf numFmtId="41" fontId="19" fillId="0" borderId="0" xfId="0" applyNumberFormat="1" applyFont="1" applyFill="1" applyBorder="1" applyAlignment="1">
      <alignment horizontal="right" vertical="center"/>
    </xf>
    <xf numFmtId="41" fontId="19" fillId="0" borderId="0" xfId="0" applyNumberFormat="1" applyFont="1" applyFill="1" applyAlignment="1" applyProtection="1">
      <alignment horizontal="right" vertical="center"/>
      <protection locked="0"/>
    </xf>
    <xf numFmtId="41" fontId="19" fillId="0" borderId="0" xfId="0" applyNumberFormat="1" applyFont="1" applyFill="1" applyAlignment="1">
      <alignment horizontal="right" vertical="center"/>
    </xf>
    <xf numFmtId="41" fontId="19" fillId="0" borderId="0" xfId="0" applyNumberFormat="1" applyFont="1" applyFill="1" applyAlignment="1" applyProtection="1">
      <alignment vertical="center"/>
      <protection locked="0"/>
    </xf>
    <xf numFmtId="41" fontId="19" fillId="0" borderId="0" xfId="0" applyNumberFormat="1" applyFont="1" applyFill="1" applyBorder="1" applyAlignment="1" applyProtection="1">
      <alignment horizontal="right" vertical="center"/>
      <protection locked="0"/>
    </xf>
    <xf numFmtId="176" fontId="19" fillId="0" borderId="0" xfId="0" applyNumberFormat="1" applyFont="1" applyFill="1" applyAlignment="1">
      <alignment horizontal="right" vertical="center"/>
    </xf>
    <xf numFmtId="0" fontId="19" fillId="0" borderId="0" xfId="0" applyFont="1" applyFill="1" applyBorder="1" applyAlignment="1">
      <alignment vertical="center" shrinkToFit="1"/>
    </xf>
    <xf numFmtId="49" fontId="19" fillId="0" borderId="7" xfId="0" applyNumberFormat="1" applyFont="1" applyFill="1" applyBorder="1" applyAlignment="1"/>
    <xf numFmtId="177" fontId="19" fillId="0" borderId="7" xfId="0" applyNumberFormat="1" applyFont="1" applyFill="1" applyBorder="1" applyAlignment="1">
      <alignment vertical="center"/>
    </xf>
    <xf numFmtId="0" fontId="19" fillId="0" borderId="7" xfId="0" applyFont="1" applyFill="1" applyBorder="1" applyAlignment="1">
      <alignment vertical="center"/>
    </xf>
    <xf numFmtId="49" fontId="19" fillId="0" borderId="7" xfId="0" applyNumberFormat="1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distributed" vertical="center"/>
    </xf>
    <xf numFmtId="41" fontId="19" fillId="0" borderId="7" xfId="0" applyNumberFormat="1" applyFont="1" applyFill="1" applyBorder="1" applyAlignment="1">
      <alignment horizontal="right" vertical="center"/>
    </xf>
    <xf numFmtId="41" fontId="19" fillId="0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0" xfId="0" applyNumberFormat="1" applyFont="1" applyFill="1" applyBorder="1" applyAlignment="1"/>
    <xf numFmtId="49" fontId="19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22" fillId="0" borderId="0" xfId="3" applyFont="1" applyFill="1"/>
    <xf numFmtId="49" fontId="23" fillId="0" borderId="0" xfId="3" applyNumberFormat="1" applyFont="1" applyFill="1" applyBorder="1" applyAlignment="1">
      <alignment horizontal="center" vertical="center"/>
    </xf>
    <xf numFmtId="49" fontId="6" fillId="0" borderId="0" xfId="3" applyNumberFormat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13" xfId="3" applyFont="1" applyFill="1" applyBorder="1" applyAlignment="1">
      <alignment horizontal="distributed" vertical="center"/>
    </xf>
    <xf numFmtId="0" fontId="6" fillId="0" borderId="15" xfId="3" applyFont="1" applyFill="1" applyBorder="1" applyAlignment="1">
      <alignment horizontal="distributed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distributed" vertical="center"/>
    </xf>
    <xf numFmtId="0" fontId="6" fillId="0" borderId="0" xfId="3" applyFont="1" applyFill="1" applyBorder="1" applyAlignment="1">
      <alignment horizontal="distributed" vertical="center" wrapText="1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vertical="center" shrinkToFit="1"/>
    </xf>
    <xf numFmtId="0" fontId="19" fillId="0" borderId="2" xfId="0" applyFont="1" applyFill="1" applyBorder="1" applyAlignment="1">
      <alignment horizontal="distributed" vertical="center"/>
    </xf>
    <xf numFmtId="0" fontId="19" fillId="0" borderId="15" xfId="0" applyFont="1" applyFill="1" applyBorder="1" applyAlignment="1">
      <alignment horizontal="distributed" vertical="center"/>
    </xf>
    <xf numFmtId="0" fontId="24" fillId="0" borderId="0" xfId="0" applyFont="1" applyFill="1" applyAlignment="1">
      <alignment vertical="center"/>
    </xf>
    <xf numFmtId="0" fontId="6" fillId="0" borderId="0" xfId="3" applyNumberFormat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distributed" vertical="center" wrapText="1" shrinkToFit="1"/>
    </xf>
    <xf numFmtId="0" fontId="19" fillId="0" borderId="24" xfId="0" applyNumberFormat="1" applyFont="1" applyFill="1" applyBorder="1" applyAlignment="1">
      <alignment horizontal="center" vertical="center"/>
    </xf>
    <xf numFmtId="0" fontId="19" fillId="0" borderId="5" xfId="0" applyNumberFormat="1" applyFont="1" applyFill="1" applyBorder="1" applyAlignment="1">
      <alignment horizontal="center" vertical="center"/>
    </xf>
    <xf numFmtId="49" fontId="19" fillId="0" borderId="5" xfId="0" applyNumberFormat="1" applyFont="1" applyFill="1" applyBorder="1" applyAlignment="1">
      <alignment horizontal="center" vertical="center"/>
    </xf>
    <xf numFmtId="49" fontId="19" fillId="0" borderId="25" xfId="0" applyNumberFormat="1" applyFont="1" applyFill="1" applyBorder="1" applyAlignment="1">
      <alignment horizontal="center" vertical="center"/>
    </xf>
    <xf numFmtId="0" fontId="11" fillId="0" borderId="13" xfId="3" applyFont="1" applyFill="1" applyBorder="1" applyAlignment="1">
      <alignment horizontal="right" vertical="center"/>
    </xf>
    <xf numFmtId="0" fontId="19" fillId="0" borderId="13" xfId="0" applyFont="1" applyFill="1" applyBorder="1" applyAlignment="1">
      <alignment horizontal="right" vertical="center"/>
    </xf>
    <xf numFmtId="0" fontId="11" fillId="0" borderId="9" xfId="3" applyFont="1" applyFill="1" applyBorder="1" applyAlignment="1">
      <alignment horizontal="right" vertical="center"/>
    </xf>
    <xf numFmtId="0" fontId="11" fillId="0" borderId="9" xfId="3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1" fillId="0" borderId="13" xfId="3" applyFont="1" applyFill="1" applyBorder="1" applyAlignment="1">
      <alignment vertical="center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20" fillId="0" borderId="0" xfId="0" applyFont="1" applyFill="1" applyBorder="1" applyAlignment="1">
      <alignment horizontal="distributed"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distributed" vertical="center"/>
    </xf>
    <xf numFmtId="0" fontId="19" fillId="0" borderId="19" xfId="0" applyFont="1" applyFill="1" applyBorder="1" applyAlignment="1">
      <alignment horizontal="center" vertical="center"/>
    </xf>
    <xf numFmtId="0" fontId="11" fillId="0" borderId="1" xfId="3" applyFont="1" applyFill="1" applyBorder="1" applyAlignment="1">
      <alignment horizontal="center" vertical="center"/>
    </xf>
    <xf numFmtId="0" fontId="11" fillId="0" borderId="11" xfId="3" applyFont="1" applyFill="1" applyBorder="1" applyAlignment="1">
      <alignment horizontal="center" vertical="center"/>
    </xf>
    <xf numFmtId="0" fontId="11" fillId="0" borderId="19" xfId="3" applyFont="1" applyFill="1" applyBorder="1" applyAlignment="1">
      <alignment horizontal="center" vertical="center"/>
    </xf>
    <xf numFmtId="0" fontId="11" fillId="0" borderId="0" xfId="3" applyFont="1" applyFill="1" applyAlignment="1">
      <alignment horizontal="center" vertical="center"/>
    </xf>
    <xf numFmtId="0" fontId="11" fillId="0" borderId="0" xfId="3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distributed" vertical="center"/>
    </xf>
    <xf numFmtId="0" fontId="19" fillId="0" borderId="0" xfId="0" applyFont="1" applyFill="1" applyBorder="1" applyAlignment="1">
      <alignment horizontal="distributed"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distributed" vertical="center"/>
    </xf>
    <xf numFmtId="0" fontId="19" fillId="0" borderId="0" xfId="0" applyFont="1" applyFill="1" applyBorder="1" applyAlignment="1">
      <alignment horizontal="distributed" vertical="center"/>
    </xf>
    <xf numFmtId="0" fontId="25" fillId="0" borderId="0" xfId="0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center" vertical="center"/>
    </xf>
    <xf numFmtId="0" fontId="11" fillId="0" borderId="0" xfId="3" applyFont="1" applyFill="1"/>
    <xf numFmtId="0" fontId="9" fillId="0" borderId="0" xfId="3" applyFont="1" applyFill="1"/>
    <xf numFmtId="0" fontId="6" fillId="0" borderId="0" xfId="3" applyFont="1" applyFill="1"/>
    <xf numFmtId="0" fontId="6" fillId="0" borderId="0" xfId="0" applyFont="1" applyFill="1" applyBorder="1" applyAlignment="1">
      <alignment horizontal="distributed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distributed" vertical="center"/>
    </xf>
    <xf numFmtId="49" fontId="9" fillId="0" borderId="0" xfId="3" applyNumberFormat="1" applyFont="1" applyFill="1" applyAlignment="1">
      <alignment vertical="center"/>
    </xf>
    <xf numFmtId="0" fontId="19" fillId="0" borderId="0" xfId="0" applyFont="1" applyFill="1" applyBorder="1" applyAlignment="1">
      <alignment horizontal="distributed" vertical="center"/>
    </xf>
    <xf numFmtId="0" fontId="19" fillId="0" borderId="0" xfId="0" applyFont="1" applyFill="1" applyBorder="1" applyAlignment="1">
      <alignment vertical="center"/>
    </xf>
    <xf numFmtId="0" fontId="19" fillId="0" borderId="13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right" vertical="center"/>
    </xf>
    <xf numFmtId="0" fontId="13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right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1" fillId="0" borderId="17" xfId="3" applyFont="1" applyFill="1" applyBorder="1" applyAlignment="1">
      <alignment horizontal="center" vertical="center"/>
    </xf>
    <xf numFmtId="0" fontId="11" fillId="0" borderId="23" xfId="3" applyFont="1" applyFill="1" applyBorder="1" applyAlignment="1">
      <alignment horizontal="center" vertical="center"/>
    </xf>
    <xf numFmtId="0" fontId="11" fillId="0" borderId="20" xfId="3" applyFont="1" applyFill="1" applyBorder="1" applyAlignment="1">
      <alignment horizontal="center" vertical="center"/>
    </xf>
    <xf numFmtId="0" fontId="11" fillId="0" borderId="21" xfId="3" applyFont="1" applyFill="1" applyBorder="1" applyAlignment="1">
      <alignment horizontal="center" vertical="center" wrapText="1"/>
    </xf>
    <xf numFmtId="0" fontId="11" fillId="0" borderId="19" xfId="3" applyFont="1" applyFill="1" applyBorder="1" applyAlignment="1">
      <alignment horizontal="center" vertical="center"/>
    </xf>
    <xf numFmtId="0" fontId="11" fillId="0" borderId="0" xfId="3" applyFont="1" applyFill="1" applyAlignment="1">
      <alignment horizontal="center" vertical="center"/>
    </xf>
    <xf numFmtId="0" fontId="11" fillId="0" borderId="0" xfId="3" applyFont="1" applyFill="1" applyBorder="1" applyAlignment="1">
      <alignment horizontal="left" vertical="center"/>
    </xf>
    <xf numFmtId="0" fontId="11" fillId="0" borderId="0" xfId="3" applyFont="1" applyFill="1" applyBorder="1" applyAlignment="1">
      <alignment horizontal="right" vertical="center"/>
    </xf>
    <xf numFmtId="0" fontId="11" fillId="0" borderId="2" xfId="3" applyFont="1" applyFill="1" applyBorder="1" applyAlignment="1">
      <alignment horizontal="left" vertical="center"/>
    </xf>
    <xf numFmtId="0" fontId="11" fillId="0" borderId="2" xfId="3" applyFont="1" applyFill="1" applyBorder="1" applyAlignment="1">
      <alignment horizontal="right" vertical="center"/>
    </xf>
    <xf numFmtId="0" fontId="11" fillId="0" borderId="8" xfId="3" applyFont="1" applyFill="1" applyBorder="1" applyAlignment="1">
      <alignment horizontal="center" vertical="center"/>
    </xf>
    <xf numFmtId="0" fontId="11" fillId="0" borderId="14" xfId="3" applyFont="1" applyFill="1" applyBorder="1" applyAlignment="1">
      <alignment horizontal="center" vertical="center"/>
    </xf>
    <xf numFmtId="0" fontId="11" fillId="0" borderId="13" xfId="3" applyFont="1" applyFill="1" applyBorder="1" applyAlignment="1">
      <alignment horizontal="center" vertical="center"/>
    </xf>
    <xf numFmtId="0" fontId="11" fillId="0" borderId="11" xfId="3" applyFont="1" applyFill="1" applyBorder="1" applyAlignment="1">
      <alignment horizontal="center" vertical="center"/>
    </xf>
    <xf numFmtId="0" fontId="11" fillId="0" borderId="5" xfId="3" applyFont="1" applyFill="1" applyBorder="1" applyAlignment="1">
      <alignment horizontal="center" vertical="center"/>
    </xf>
    <xf numFmtId="0" fontId="11" fillId="0" borderId="6" xfId="3" applyFont="1" applyFill="1" applyBorder="1" applyAlignment="1">
      <alignment horizontal="center" vertical="center"/>
    </xf>
    <xf numFmtId="0" fontId="11" fillId="0" borderId="18" xfId="3" applyFont="1" applyFill="1" applyBorder="1" applyAlignment="1">
      <alignment horizontal="center" vertical="center"/>
    </xf>
    <xf numFmtId="0" fontId="11" fillId="0" borderId="10" xfId="3" applyFont="1" applyFill="1" applyBorder="1" applyAlignment="1">
      <alignment horizontal="center" vertical="center"/>
    </xf>
    <xf numFmtId="0" fontId="11" fillId="0" borderId="12" xfId="3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horizontal="center" vertical="center"/>
    </xf>
    <xf numFmtId="0" fontId="11" fillId="0" borderId="1" xfId="3" applyFont="1" applyFill="1" applyBorder="1" applyAlignment="1">
      <alignment horizontal="center" vertical="center"/>
    </xf>
    <xf numFmtId="0" fontId="11" fillId="0" borderId="19" xfId="3" applyFont="1" applyFill="1" applyBorder="1" applyAlignment="1">
      <alignment horizontal="center" vertical="center" wrapText="1"/>
    </xf>
    <xf numFmtId="0" fontId="18" fillId="0" borderId="5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distributed" vertical="center"/>
    </xf>
    <xf numFmtId="41" fontId="19" fillId="0" borderId="0" xfId="0" applyNumberFormat="1" applyFont="1" applyFill="1" applyAlignment="1">
      <alignment horizontal="left" vertical="top"/>
    </xf>
    <xf numFmtId="176" fontId="19" fillId="0" borderId="0" xfId="0" applyNumberFormat="1" applyFont="1" applyFill="1" applyAlignment="1" applyProtection="1">
      <alignment horizontal="right" vertical="center"/>
      <protection locked="0"/>
    </xf>
    <xf numFmtId="41" fontId="19" fillId="0" borderId="0" xfId="0" applyNumberFormat="1" applyFont="1" applyFill="1" applyBorder="1" applyAlignment="1" applyProtection="1">
      <alignment vertical="center"/>
      <protection locked="0"/>
    </xf>
    <xf numFmtId="176" fontId="19" fillId="0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0" xfId="3" applyFont="1" applyFill="1" applyBorder="1" applyAlignment="1">
      <alignment horizontal="right" vertical="center"/>
    </xf>
    <xf numFmtId="0" fontId="6" fillId="0" borderId="13" xfId="3" applyFont="1" applyFill="1" applyBorder="1" applyAlignment="1">
      <alignment vertical="center"/>
    </xf>
    <xf numFmtId="41" fontId="6" fillId="0" borderId="0" xfId="3" applyNumberFormat="1" applyFont="1" applyFill="1" applyBorder="1" applyAlignment="1">
      <alignment vertical="center"/>
    </xf>
    <xf numFmtId="41" fontId="6" fillId="0" borderId="0" xfId="3" applyNumberFormat="1" applyFont="1" applyFill="1" applyAlignment="1">
      <alignment horizontal="right" vertical="center"/>
    </xf>
    <xf numFmtId="41" fontId="6" fillId="0" borderId="0" xfId="3" applyNumberFormat="1" applyFont="1" applyFill="1" applyAlignment="1">
      <alignment vertical="center"/>
    </xf>
    <xf numFmtId="41" fontId="6" fillId="0" borderId="0" xfId="3" applyNumberFormat="1" applyFont="1" applyFill="1" applyAlignment="1" applyProtection="1">
      <alignment horizontal="right" vertical="center"/>
      <protection locked="0"/>
    </xf>
    <xf numFmtId="41" fontId="6" fillId="0" borderId="0" xfId="3" applyNumberFormat="1" applyFont="1" applyFill="1" applyAlignment="1" applyProtection="1">
      <alignment vertical="center"/>
      <protection locked="0"/>
    </xf>
    <xf numFmtId="176" fontId="6" fillId="0" borderId="0" xfId="3" applyNumberFormat="1" applyFont="1" applyFill="1" applyAlignment="1" applyProtection="1">
      <alignment horizontal="right" vertical="center"/>
      <protection locked="0"/>
    </xf>
  </cellXfs>
  <cellStyles count="8">
    <cellStyle name="桁区切り" xfId="1" builtinId="6"/>
    <cellStyle name="桁区切り 2" xfId="2"/>
    <cellStyle name="桁区切り 3" xfId="4"/>
    <cellStyle name="桁区切り 3 2" xfId="7"/>
    <cellStyle name="桁区切り 4" xfId="5"/>
    <cellStyle name="標準" xfId="0" builtinId="0"/>
    <cellStyle name="標準 2" xfId="3"/>
    <cellStyle name="標準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63"/>
  <sheetViews>
    <sheetView showGridLines="0" tabSelected="1" zoomScaleNormal="100" zoomScaleSheetLayoutView="100" workbookViewId="0">
      <selection activeCell="AF19" sqref="AF19"/>
    </sheetView>
  </sheetViews>
  <sheetFormatPr defaultColWidth="9" defaultRowHeight="13.2" x14ac:dyDescent="0.2"/>
  <cols>
    <col min="1" max="1" width="2.88671875" style="10" customWidth="1"/>
    <col min="2" max="2" width="1.109375" style="10" customWidth="1"/>
    <col min="3" max="3" width="9.88671875" style="10" bestFit="1" customWidth="1"/>
    <col min="4" max="4" width="7.109375" style="10" customWidth="1"/>
    <col min="5" max="5" width="0.6640625" style="10" customWidth="1"/>
    <col min="6" max="6" width="5.6640625" style="10" customWidth="1"/>
    <col min="7" max="9" width="7.109375" style="10" customWidth="1"/>
    <col min="10" max="10" width="6" style="10" customWidth="1"/>
    <col min="11" max="13" width="6.33203125" style="10" customWidth="1"/>
    <col min="14" max="15" width="6.44140625" style="10" customWidth="1"/>
    <col min="16" max="21" width="5.6640625" style="10" customWidth="1"/>
    <col min="22" max="22" width="6.44140625" style="10" bestFit="1" customWidth="1"/>
    <col min="23" max="23" width="6.5546875" style="10" customWidth="1"/>
    <col min="24" max="24" width="2.88671875" style="10" customWidth="1"/>
    <col min="25" max="25" width="1.109375" style="10" customWidth="1"/>
    <col min="26" max="26" width="15.77734375" style="10" customWidth="1"/>
    <col min="27" max="27" width="7.109375" style="10" customWidth="1"/>
    <col min="28" max="28" width="0.6640625" style="10" customWidth="1"/>
    <col min="29" max="29" width="5.6640625" style="10" customWidth="1"/>
    <col min="30" max="32" width="7.109375" style="10" customWidth="1"/>
    <col min="33" max="44" width="5.6640625" style="10" customWidth="1"/>
    <col min="45" max="45" width="6.44140625" style="10" customWidth="1"/>
    <col min="46" max="46" width="5.6640625" style="10" customWidth="1"/>
    <col min="47" max="16384" width="9" style="3"/>
  </cols>
  <sheetData>
    <row r="1" spans="1:46" ht="17.25" customHeight="1" x14ac:dyDescent="0.2">
      <c r="A1" s="129" t="s">
        <v>170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30" t="s">
        <v>183</v>
      </c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</row>
    <row r="2" spans="1:46" ht="12" customHeight="1" x14ac:dyDescent="0.2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4"/>
      <c r="Q2" s="4"/>
      <c r="R2" s="4"/>
      <c r="S2" s="4"/>
      <c r="T2" s="4"/>
      <c r="U2" s="4"/>
      <c r="V2" s="4"/>
      <c r="W2" s="4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4"/>
      <c r="AN2" s="4"/>
      <c r="AO2" s="4"/>
      <c r="AP2" s="4"/>
      <c r="AQ2" s="4"/>
      <c r="AR2" s="4"/>
      <c r="AS2" s="4"/>
      <c r="AT2" s="4"/>
    </row>
    <row r="3" spans="1:46" s="5" customFormat="1" ht="13.5" customHeight="1" x14ac:dyDescent="0.2">
      <c r="A3" s="131" t="s">
        <v>169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2" t="s">
        <v>168</v>
      </c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</row>
    <row r="4" spans="1:46" s="5" customFormat="1" ht="13.5" customHeight="1" x14ac:dyDescent="0.2">
      <c r="A4" s="132" t="s">
        <v>51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22"/>
      <c r="Q4" s="22"/>
      <c r="R4" s="22"/>
      <c r="S4" s="22"/>
      <c r="T4" s="22"/>
      <c r="U4" s="22"/>
      <c r="V4" s="22"/>
      <c r="W4" s="22"/>
      <c r="X4" s="6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6"/>
      <c r="AN4" s="6"/>
      <c r="AO4" s="6"/>
      <c r="AP4" s="6"/>
      <c r="AQ4" s="6"/>
      <c r="AR4" s="6"/>
      <c r="AS4" s="6"/>
      <c r="AT4" s="6"/>
    </row>
    <row r="5" spans="1:46" s="5" customFormat="1" ht="3.75" customHeight="1" thickBo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/>
      <c r="Q5" s="9"/>
      <c r="R5" s="9"/>
      <c r="S5" s="9"/>
      <c r="T5" s="9"/>
      <c r="U5" s="9"/>
      <c r="V5" s="9"/>
      <c r="W5" s="9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9"/>
      <c r="AN5" s="9"/>
      <c r="AO5" s="9"/>
      <c r="AP5" s="9"/>
      <c r="AQ5" s="9"/>
      <c r="AR5" s="9"/>
      <c r="AS5" s="9"/>
      <c r="AT5" s="9"/>
    </row>
    <row r="6" spans="1:46" s="5" customFormat="1" ht="19.95" customHeight="1" x14ac:dyDescent="0.15">
      <c r="A6" s="116" t="s">
        <v>85</v>
      </c>
      <c r="B6" s="116"/>
      <c r="C6" s="116"/>
      <c r="D6" s="116"/>
      <c r="E6" s="117"/>
      <c r="F6" s="120" t="s">
        <v>75</v>
      </c>
      <c r="G6" s="123" t="s">
        <v>72</v>
      </c>
      <c r="H6" s="123"/>
      <c r="I6" s="124"/>
      <c r="J6" s="125" t="s">
        <v>71</v>
      </c>
      <c r="K6" s="133" t="s">
        <v>52</v>
      </c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24" t="s">
        <v>1</v>
      </c>
      <c r="W6" s="26" t="s">
        <v>0</v>
      </c>
      <c r="X6" s="139" t="s">
        <v>85</v>
      </c>
      <c r="Y6" s="140"/>
      <c r="Z6" s="140"/>
      <c r="AA6" s="140"/>
      <c r="AB6" s="141"/>
      <c r="AC6" s="142" t="s">
        <v>74</v>
      </c>
      <c r="AD6" s="145" t="s">
        <v>73</v>
      </c>
      <c r="AE6" s="146"/>
      <c r="AF6" s="147"/>
      <c r="AG6" s="148" t="s">
        <v>71</v>
      </c>
      <c r="AH6" s="149" t="s">
        <v>52</v>
      </c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25" t="s">
        <v>1</v>
      </c>
      <c r="AT6" s="26" t="s">
        <v>0</v>
      </c>
    </row>
    <row r="7" spans="1:46" s="5" customFormat="1" ht="19.95" customHeight="1" x14ac:dyDescent="0.2">
      <c r="A7" s="116"/>
      <c r="B7" s="116"/>
      <c r="C7" s="116"/>
      <c r="D7" s="116"/>
      <c r="E7" s="117"/>
      <c r="F7" s="121"/>
      <c r="G7" s="114" t="s">
        <v>19</v>
      </c>
      <c r="H7" s="127" t="s">
        <v>55</v>
      </c>
      <c r="I7" s="127" t="s">
        <v>20</v>
      </c>
      <c r="J7" s="125"/>
      <c r="K7" s="136" t="s">
        <v>62</v>
      </c>
      <c r="L7" s="138"/>
      <c r="M7" s="137"/>
      <c r="N7" s="138" t="s">
        <v>84</v>
      </c>
      <c r="O7" s="138"/>
      <c r="P7" s="136" t="s">
        <v>83</v>
      </c>
      <c r="Q7" s="137"/>
      <c r="R7" s="138" t="s">
        <v>82</v>
      </c>
      <c r="S7" s="137"/>
      <c r="T7" s="138" t="s">
        <v>81</v>
      </c>
      <c r="U7" s="137"/>
      <c r="V7" s="117" t="s">
        <v>18</v>
      </c>
      <c r="W7" s="133" t="s">
        <v>50</v>
      </c>
      <c r="X7" s="133"/>
      <c r="Y7" s="116"/>
      <c r="Z7" s="116"/>
      <c r="AA7" s="116"/>
      <c r="AB7" s="117"/>
      <c r="AC7" s="143"/>
      <c r="AD7" s="117" t="s">
        <v>19</v>
      </c>
      <c r="AE7" s="117" t="s">
        <v>55</v>
      </c>
      <c r="AF7" s="117" t="s">
        <v>20</v>
      </c>
      <c r="AG7" s="125"/>
      <c r="AH7" s="118" t="s">
        <v>62</v>
      </c>
      <c r="AI7" s="118"/>
      <c r="AJ7" s="119"/>
      <c r="AK7" s="118" t="s">
        <v>84</v>
      </c>
      <c r="AL7" s="118"/>
      <c r="AM7" s="136" t="s">
        <v>83</v>
      </c>
      <c r="AN7" s="137"/>
      <c r="AO7" s="118" t="s">
        <v>82</v>
      </c>
      <c r="AP7" s="119"/>
      <c r="AQ7" s="118" t="s">
        <v>81</v>
      </c>
      <c r="AR7" s="119"/>
      <c r="AS7" s="117" t="s">
        <v>18</v>
      </c>
      <c r="AT7" s="133" t="s">
        <v>50</v>
      </c>
    </row>
    <row r="8" spans="1:46" s="5" customFormat="1" ht="19.95" customHeight="1" x14ac:dyDescent="0.2">
      <c r="A8" s="118"/>
      <c r="B8" s="118"/>
      <c r="C8" s="118"/>
      <c r="D8" s="118"/>
      <c r="E8" s="119"/>
      <c r="F8" s="122"/>
      <c r="G8" s="115"/>
      <c r="H8" s="119"/>
      <c r="I8" s="119"/>
      <c r="J8" s="126"/>
      <c r="K8" s="82" t="s">
        <v>17</v>
      </c>
      <c r="L8" s="82" t="s">
        <v>14</v>
      </c>
      <c r="M8" s="82" t="s">
        <v>15</v>
      </c>
      <c r="N8" s="82" t="s">
        <v>14</v>
      </c>
      <c r="O8" s="83" t="s">
        <v>15</v>
      </c>
      <c r="P8" s="90" t="s">
        <v>14</v>
      </c>
      <c r="Q8" s="82" t="s">
        <v>15</v>
      </c>
      <c r="R8" s="82" t="s">
        <v>14</v>
      </c>
      <c r="S8" s="82" t="s">
        <v>15</v>
      </c>
      <c r="T8" s="82" t="s">
        <v>14</v>
      </c>
      <c r="U8" s="82" t="s">
        <v>15</v>
      </c>
      <c r="V8" s="119"/>
      <c r="W8" s="134"/>
      <c r="X8" s="134"/>
      <c r="Y8" s="118"/>
      <c r="Z8" s="118"/>
      <c r="AA8" s="118"/>
      <c r="AB8" s="119"/>
      <c r="AC8" s="144"/>
      <c r="AD8" s="119"/>
      <c r="AE8" s="119"/>
      <c r="AF8" s="119"/>
      <c r="AG8" s="126"/>
      <c r="AH8" s="82" t="s">
        <v>17</v>
      </c>
      <c r="AI8" s="82" t="s">
        <v>14</v>
      </c>
      <c r="AJ8" s="82" t="s">
        <v>15</v>
      </c>
      <c r="AK8" s="82" t="s">
        <v>14</v>
      </c>
      <c r="AL8" s="27" t="s">
        <v>15</v>
      </c>
      <c r="AM8" s="82" t="s">
        <v>14</v>
      </c>
      <c r="AN8" s="82" t="s">
        <v>15</v>
      </c>
      <c r="AO8" s="82" t="s">
        <v>14</v>
      </c>
      <c r="AP8" s="82" t="s">
        <v>15</v>
      </c>
      <c r="AQ8" s="82" t="s">
        <v>14</v>
      </c>
      <c r="AR8" s="82" t="s">
        <v>15</v>
      </c>
      <c r="AS8" s="119"/>
      <c r="AT8" s="134"/>
    </row>
    <row r="9" spans="1:46" s="5" customFormat="1" ht="18.75" customHeight="1" x14ac:dyDescent="0.2">
      <c r="A9" s="135" t="s">
        <v>172</v>
      </c>
      <c r="B9" s="135"/>
      <c r="C9" s="135"/>
      <c r="D9" s="135"/>
      <c r="E9" s="76"/>
      <c r="F9" s="28">
        <v>81</v>
      </c>
      <c r="G9" s="28">
        <v>1989</v>
      </c>
      <c r="H9" s="28">
        <v>1172</v>
      </c>
      <c r="I9" s="28">
        <v>817</v>
      </c>
      <c r="J9" s="28">
        <v>6701</v>
      </c>
      <c r="K9" s="28">
        <v>6086</v>
      </c>
      <c r="L9" s="28">
        <v>3154</v>
      </c>
      <c r="M9" s="28">
        <v>2932</v>
      </c>
      <c r="N9" s="28">
        <v>1259</v>
      </c>
      <c r="O9" s="28">
        <v>1171</v>
      </c>
      <c r="P9" s="28">
        <v>614</v>
      </c>
      <c r="Q9" s="28">
        <v>601</v>
      </c>
      <c r="R9" s="28">
        <v>658</v>
      </c>
      <c r="S9" s="28">
        <v>584</v>
      </c>
      <c r="T9" s="28">
        <v>623</v>
      </c>
      <c r="U9" s="28">
        <v>576</v>
      </c>
      <c r="V9" s="28">
        <v>510</v>
      </c>
      <c r="W9" s="28">
        <v>1492</v>
      </c>
      <c r="X9" s="71">
        <v>45</v>
      </c>
      <c r="Y9" s="85"/>
      <c r="Z9" s="108" t="s">
        <v>109</v>
      </c>
      <c r="AA9" s="108" t="s">
        <v>45</v>
      </c>
      <c r="AB9" s="29"/>
      <c r="AC9" s="107" t="s">
        <v>70</v>
      </c>
      <c r="AD9" s="39">
        <f t="shared" ref="AD9:AD10" si="0">SUM(AE9:AF9)</f>
        <v>21</v>
      </c>
      <c r="AE9" s="38">
        <v>15</v>
      </c>
      <c r="AF9" s="38">
        <v>6</v>
      </c>
      <c r="AG9" s="38">
        <v>70</v>
      </c>
      <c r="AH9" s="39">
        <f t="shared" ref="AH9:AH10" si="1">SUM(AI9:AJ9)</f>
        <v>62</v>
      </c>
      <c r="AI9" s="39">
        <f t="shared" ref="AI9:AI10" si="2">SUM(AK9,AM9,AO9,AQ9)</f>
        <v>37</v>
      </c>
      <c r="AJ9" s="39">
        <f t="shared" ref="AJ9:AJ10" si="3">SUM(AL9,AN9,AP9,AR9)</f>
        <v>25</v>
      </c>
      <c r="AK9" s="38">
        <v>14</v>
      </c>
      <c r="AL9" s="38">
        <v>7</v>
      </c>
      <c r="AM9" s="38">
        <v>6</v>
      </c>
      <c r="AN9" s="38">
        <v>5</v>
      </c>
      <c r="AO9" s="38">
        <v>7</v>
      </c>
      <c r="AP9" s="38">
        <v>10</v>
      </c>
      <c r="AQ9" s="38">
        <v>10</v>
      </c>
      <c r="AR9" s="38">
        <v>3</v>
      </c>
      <c r="AS9" s="38">
        <v>4</v>
      </c>
      <c r="AT9" s="40">
        <v>17</v>
      </c>
    </row>
    <row r="10" spans="1:46" s="5" customFormat="1" ht="18.75" customHeight="1" x14ac:dyDescent="0.2">
      <c r="A10" s="128" t="s">
        <v>173</v>
      </c>
      <c r="B10" s="128"/>
      <c r="C10" s="128"/>
      <c r="D10" s="128"/>
      <c r="E10" s="76"/>
      <c r="F10" s="28">
        <v>78</v>
      </c>
      <c r="G10" s="28">
        <v>1810</v>
      </c>
      <c r="H10" s="28">
        <v>1216</v>
      </c>
      <c r="I10" s="28">
        <v>594</v>
      </c>
      <c r="J10" s="28">
        <v>6335</v>
      </c>
      <c r="K10" s="28">
        <v>5647</v>
      </c>
      <c r="L10" s="28">
        <v>2935</v>
      </c>
      <c r="M10" s="28">
        <v>2712</v>
      </c>
      <c r="N10" s="28">
        <v>1165</v>
      </c>
      <c r="O10" s="28">
        <v>1032</v>
      </c>
      <c r="P10" s="28">
        <v>560</v>
      </c>
      <c r="Q10" s="28">
        <v>546</v>
      </c>
      <c r="R10" s="28">
        <v>591</v>
      </c>
      <c r="S10" s="28">
        <v>576</v>
      </c>
      <c r="T10" s="28">
        <v>619</v>
      </c>
      <c r="U10" s="28">
        <v>558</v>
      </c>
      <c r="V10" s="28">
        <v>399</v>
      </c>
      <c r="W10" s="28">
        <v>1416</v>
      </c>
      <c r="X10" s="72">
        <v>46</v>
      </c>
      <c r="Y10" s="85"/>
      <c r="Z10" s="108" t="s">
        <v>110</v>
      </c>
      <c r="AA10" s="108" t="s">
        <v>70</v>
      </c>
      <c r="AB10" s="29"/>
      <c r="AC10" s="107" t="s">
        <v>70</v>
      </c>
      <c r="AD10" s="39">
        <f t="shared" si="0"/>
        <v>37</v>
      </c>
      <c r="AE10" s="38">
        <v>26</v>
      </c>
      <c r="AF10" s="38">
        <v>11</v>
      </c>
      <c r="AG10" s="38">
        <v>130</v>
      </c>
      <c r="AH10" s="39">
        <f t="shared" si="1"/>
        <v>128</v>
      </c>
      <c r="AI10" s="39">
        <f t="shared" si="2"/>
        <v>73</v>
      </c>
      <c r="AJ10" s="39">
        <f t="shared" si="3"/>
        <v>55</v>
      </c>
      <c r="AK10" s="38">
        <v>26</v>
      </c>
      <c r="AL10" s="38">
        <v>23</v>
      </c>
      <c r="AM10" s="38">
        <v>14</v>
      </c>
      <c r="AN10" s="38">
        <v>12</v>
      </c>
      <c r="AO10" s="38">
        <v>14</v>
      </c>
      <c r="AP10" s="38">
        <v>11</v>
      </c>
      <c r="AQ10" s="38">
        <v>19</v>
      </c>
      <c r="AR10" s="38">
        <v>9</v>
      </c>
      <c r="AS10" s="38">
        <v>12</v>
      </c>
      <c r="AT10" s="40">
        <v>21</v>
      </c>
    </row>
    <row r="11" spans="1:46" s="53" customFormat="1" ht="18.75" customHeight="1" x14ac:dyDescent="0.2">
      <c r="A11" s="128" t="s">
        <v>174</v>
      </c>
      <c r="B11" s="128"/>
      <c r="C11" s="128"/>
      <c r="D11" s="128"/>
      <c r="E11" s="76"/>
      <c r="F11" s="28">
        <f>SUM(F13:F14)</f>
        <v>73</v>
      </c>
      <c r="G11" s="28">
        <f t="shared" ref="G11:W11" si="4">SUM(G13:G14)</f>
        <v>1804</v>
      </c>
      <c r="H11" s="28">
        <f t="shared" si="4"/>
        <v>1239</v>
      </c>
      <c r="I11" s="28">
        <f t="shared" si="4"/>
        <v>565</v>
      </c>
      <c r="J11" s="28">
        <f t="shared" si="4"/>
        <v>6155</v>
      </c>
      <c r="K11" s="28">
        <f t="shared" si="4"/>
        <v>5264</v>
      </c>
      <c r="L11" s="28">
        <f t="shared" si="4"/>
        <v>2731</v>
      </c>
      <c r="M11" s="28">
        <f t="shared" si="4"/>
        <v>2533</v>
      </c>
      <c r="N11" s="28">
        <f t="shared" si="4"/>
        <v>1118</v>
      </c>
      <c r="O11" s="28">
        <f t="shared" si="4"/>
        <v>966</v>
      </c>
      <c r="P11" s="28">
        <f t="shared" si="4"/>
        <v>510</v>
      </c>
      <c r="Q11" s="28">
        <f t="shared" si="4"/>
        <v>489</v>
      </c>
      <c r="R11" s="28">
        <f t="shared" si="4"/>
        <v>540</v>
      </c>
      <c r="S11" s="28">
        <f t="shared" si="4"/>
        <v>517</v>
      </c>
      <c r="T11" s="28">
        <f t="shared" si="4"/>
        <v>563</v>
      </c>
      <c r="U11" s="28">
        <f t="shared" si="4"/>
        <v>561</v>
      </c>
      <c r="V11" s="28">
        <f t="shared" si="4"/>
        <v>404</v>
      </c>
      <c r="W11" s="28">
        <f t="shared" si="4"/>
        <v>1302</v>
      </c>
      <c r="X11" s="174">
        <v>47</v>
      </c>
      <c r="Y11" s="107"/>
      <c r="Z11" s="175" t="s">
        <v>111</v>
      </c>
      <c r="AA11" s="175" t="s">
        <v>70</v>
      </c>
      <c r="AB11" s="29"/>
      <c r="AC11" s="54" t="s">
        <v>70</v>
      </c>
      <c r="AD11" s="176" t="s">
        <v>178</v>
      </c>
      <c r="AE11" s="38"/>
      <c r="AF11" s="38"/>
      <c r="AG11" s="38"/>
      <c r="AH11" s="39"/>
      <c r="AI11" s="39">
        <v>0</v>
      </c>
      <c r="AJ11" s="39">
        <v>0</v>
      </c>
      <c r="AK11" s="32">
        <v>0</v>
      </c>
      <c r="AL11" s="32">
        <v>0</v>
      </c>
      <c r="AM11" s="32">
        <v>0</v>
      </c>
      <c r="AN11" s="32">
        <v>0</v>
      </c>
      <c r="AO11" s="32">
        <v>0</v>
      </c>
      <c r="AP11" s="32">
        <v>0</v>
      </c>
      <c r="AQ11" s="32">
        <v>0</v>
      </c>
      <c r="AR11" s="32">
        <v>0</v>
      </c>
      <c r="AS11" s="32">
        <v>0</v>
      </c>
      <c r="AT11" s="32">
        <v>0</v>
      </c>
    </row>
    <row r="12" spans="1:46" s="5" customFormat="1" ht="18.75" customHeight="1" x14ac:dyDescent="0.2">
      <c r="A12" s="111"/>
      <c r="B12" s="111"/>
      <c r="C12" s="111"/>
      <c r="D12" s="111"/>
      <c r="E12" s="112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72">
        <v>48</v>
      </c>
      <c r="Y12" s="101"/>
      <c r="Z12" s="108" t="s">
        <v>53</v>
      </c>
      <c r="AA12" s="108" t="s">
        <v>70</v>
      </c>
      <c r="AB12" s="29"/>
      <c r="AC12" s="107" t="s">
        <v>70</v>
      </c>
      <c r="AD12" s="39">
        <f t="shared" ref="AD12:AD13" si="5">SUM(AE12:AF12)</f>
        <v>27</v>
      </c>
      <c r="AE12" s="38">
        <v>21</v>
      </c>
      <c r="AF12" s="38">
        <v>6</v>
      </c>
      <c r="AG12" s="38">
        <v>80</v>
      </c>
      <c r="AH12" s="39">
        <f t="shared" ref="AH12:AH13" si="6">SUM(AI12:AJ12)</f>
        <v>71</v>
      </c>
      <c r="AI12" s="39">
        <f t="shared" ref="AI12:AI13" si="7">SUM(AK12,AM12,AO12,AQ12)</f>
        <v>36</v>
      </c>
      <c r="AJ12" s="39">
        <f t="shared" ref="AJ12:AJ13" si="8">SUM(AL12,AN12,AP12,AR12)</f>
        <v>35</v>
      </c>
      <c r="AK12" s="38">
        <v>21</v>
      </c>
      <c r="AL12" s="38">
        <v>9</v>
      </c>
      <c r="AM12" s="38">
        <v>6</v>
      </c>
      <c r="AN12" s="38">
        <v>7</v>
      </c>
      <c r="AO12" s="38">
        <v>5</v>
      </c>
      <c r="AP12" s="38">
        <v>10</v>
      </c>
      <c r="AQ12" s="38">
        <v>4</v>
      </c>
      <c r="AR12" s="38">
        <v>9</v>
      </c>
      <c r="AS12" s="38">
        <v>5</v>
      </c>
      <c r="AT12" s="40">
        <v>15</v>
      </c>
    </row>
    <row r="13" spans="1:46" s="5" customFormat="1" ht="18.75" customHeight="1" x14ac:dyDescent="0.2">
      <c r="A13" s="31"/>
      <c r="B13" s="88"/>
      <c r="C13" s="110" t="s">
        <v>2</v>
      </c>
      <c r="D13" s="113"/>
      <c r="E13" s="29"/>
      <c r="F13" s="30">
        <v>5</v>
      </c>
      <c r="G13" s="30">
        <f>SUM(G16:G20)</f>
        <v>95</v>
      </c>
      <c r="H13" s="30">
        <f t="shared" ref="H13:V13" si="9">SUM(H16:H20)</f>
        <v>75</v>
      </c>
      <c r="I13" s="30">
        <f t="shared" si="9"/>
        <v>20</v>
      </c>
      <c r="J13" s="30">
        <f t="shared" si="9"/>
        <v>550</v>
      </c>
      <c r="K13" s="30">
        <f t="shared" si="9"/>
        <v>237</v>
      </c>
      <c r="L13" s="30">
        <f t="shared" si="9"/>
        <v>120</v>
      </c>
      <c r="M13" s="30">
        <f t="shared" si="9"/>
        <v>117</v>
      </c>
      <c r="N13" s="30">
        <f t="shared" si="9"/>
        <v>44</v>
      </c>
      <c r="O13" s="30">
        <f t="shared" si="9"/>
        <v>41</v>
      </c>
      <c r="P13" s="30">
        <f t="shared" si="9"/>
        <v>22</v>
      </c>
      <c r="Q13" s="30">
        <f t="shared" si="9"/>
        <v>22</v>
      </c>
      <c r="R13" s="30">
        <f t="shared" si="9"/>
        <v>24</v>
      </c>
      <c r="S13" s="30">
        <f t="shared" si="9"/>
        <v>30</v>
      </c>
      <c r="T13" s="30">
        <f t="shared" si="9"/>
        <v>30</v>
      </c>
      <c r="U13" s="30">
        <f t="shared" si="9"/>
        <v>24</v>
      </c>
      <c r="V13" s="30">
        <f t="shared" si="9"/>
        <v>22</v>
      </c>
      <c r="W13" s="30">
        <f>SUM(W16:W20)</f>
        <v>76</v>
      </c>
      <c r="X13" s="72">
        <v>49</v>
      </c>
      <c r="Y13" s="85"/>
      <c r="Z13" s="99" t="s">
        <v>54</v>
      </c>
      <c r="AA13" s="108" t="s">
        <v>70</v>
      </c>
      <c r="AB13" s="29"/>
      <c r="AC13" s="107" t="s">
        <v>70</v>
      </c>
      <c r="AD13" s="39">
        <f t="shared" si="5"/>
        <v>22</v>
      </c>
      <c r="AE13" s="38">
        <v>15</v>
      </c>
      <c r="AF13" s="38">
        <v>7</v>
      </c>
      <c r="AG13" s="38">
        <v>80</v>
      </c>
      <c r="AH13" s="39">
        <f t="shared" si="6"/>
        <v>60</v>
      </c>
      <c r="AI13" s="39">
        <f t="shared" si="7"/>
        <v>29</v>
      </c>
      <c r="AJ13" s="39">
        <f t="shared" si="8"/>
        <v>31</v>
      </c>
      <c r="AK13" s="38">
        <v>12</v>
      </c>
      <c r="AL13" s="38">
        <v>14</v>
      </c>
      <c r="AM13" s="38">
        <v>5</v>
      </c>
      <c r="AN13" s="38">
        <v>3</v>
      </c>
      <c r="AO13" s="38">
        <v>6</v>
      </c>
      <c r="AP13" s="38">
        <v>4</v>
      </c>
      <c r="AQ13" s="38">
        <v>6</v>
      </c>
      <c r="AR13" s="38">
        <v>10</v>
      </c>
      <c r="AS13" s="38">
        <v>3</v>
      </c>
      <c r="AT13" s="40">
        <v>24</v>
      </c>
    </row>
    <row r="14" spans="1:46" s="5" customFormat="1" ht="18.75" customHeight="1" x14ac:dyDescent="0.2">
      <c r="A14" s="31"/>
      <c r="B14" s="88"/>
      <c r="C14" s="110" t="s">
        <v>3</v>
      </c>
      <c r="D14" s="113"/>
      <c r="E14" s="29"/>
      <c r="F14" s="30">
        <f>COUNTA(C21:C45,C47:C59,Z9:Z11,Z13:Z14,Z16:Z24,Z26:Z33,Z35:Z45)</f>
        <v>68</v>
      </c>
      <c r="G14" s="30">
        <f>SUM(G21:G59,AD9:AD45)</f>
        <v>1709</v>
      </c>
      <c r="H14" s="30">
        <f t="shared" ref="H14:M14" si="10">SUM(H21:H59,AE9:AE42)</f>
        <v>1164</v>
      </c>
      <c r="I14" s="30">
        <f t="shared" si="10"/>
        <v>545</v>
      </c>
      <c r="J14" s="30">
        <f t="shared" si="10"/>
        <v>5605</v>
      </c>
      <c r="K14" s="30">
        <f t="shared" si="10"/>
        <v>5027</v>
      </c>
      <c r="L14" s="30">
        <f t="shared" si="10"/>
        <v>2611</v>
      </c>
      <c r="M14" s="30">
        <f t="shared" si="10"/>
        <v>2416</v>
      </c>
      <c r="N14" s="30">
        <f t="shared" ref="N14:V14" si="11">SUM(N21:N59,AK9:AK42)</f>
        <v>1074</v>
      </c>
      <c r="O14" s="30">
        <f t="shared" si="11"/>
        <v>925</v>
      </c>
      <c r="P14" s="30">
        <f>SUM(P21:P59,AM9:AM42)</f>
        <v>488</v>
      </c>
      <c r="Q14" s="30">
        <f t="shared" si="11"/>
        <v>467</v>
      </c>
      <c r="R14" s="30">
        <f t="shared" si="11"/>
        <v>516</v>
      </c>
      <c r="S14" s="30">
        <f t="shared" si="11"/>
        <v>487</v>
      </c>
      <c r="T14" s="30">
        <f t="shared" si="11"/>
        <v>533</v>
      </c>
      <c r="U14" s="30">
        <f t="shared" si="11"/>
        <v>537</v>
      </c>
      <c r="V14" s="30">
        <f t="shared" si="11"/>
        <v>382</v>
      </c>
      <c r="W14" s="30">
        <f>SUM(W21:W59,AT9:AT42)</f>
        <v>1226</v>
      </c>
      <c r="X14" s="174">
        <v>50</v>
      </c>
      <c r="Y14" s="85"/>
      <c r="Z14" s="175" t="s">
        <v>61</v>
      </c>
      <c r="AA14" s="175" t="s">
        <v>70</v>
      </c>
      <c r="AB14" s="29"/>
      <c r="AC14" s="54" t="s">
        <v>70</v>
      </c>
      <c r="AD14" s="176" t="s">
        <v>178</v>
      </c>
      <c r="AE14" s="38"/>
      <c r="AF14" s="38"/>
      <c r="AG14" s="38"/>
      <c r="AH14" s="39"/>
      <c r="AI14" s="39">
        <v>0</v>
      </c>
      <c r="AJ14" s="39">
        <v>0</v>
      </c>
      <c r="AK14" s="32">
        <v>0</v>
      </c>
      <c r="AL14" s="32">
        <v>0</v>
      </c>
      <c r="AM14" s="32">
        <v>0</v>
      </c>
      <c r="AN14" s="32">
        <v>0</v>
      </c>
      <c r="AO14" s="32">
        <v>0</v>
      </c>
      <c r="AP14" s="32">
        <v>0</v>
      </c>
      <c r="AQ14" s="32">
        <v>0</v>
      </c>
      <c r="AR14" s="32">
        <v>0</v>
      </c>
      <c r="AS14" s="32">
        <v>0</v>
      </c>
      <c r="AT14" s="32">
        <v>0</v>
      </c>
    </row>
    <row r="15" spans="1:46" s="5" customFormat="1" ht="18.75" customHeight="1" x14ac:dyDescent="0.2">
      <c r="A15" s="31"/>
      <c r="B15" s="88"/>
      <c r="C15" s="88"/>
      <c r="D15" s="111"/>
      <c r="E15" s="11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72">
        <v>51</v>
      </c>
      <c r="Y15" s="101"/>
      <c r="Z15" s="99" t="s">
        <v>112</v>
      </c>
      <c r="AA15" s="108" t="s">
        <v>70</v>
      </c>
      <c r="AB15" s="29"/>
      <c r="AC15" s="107" t="s">
        <v>70</v>
      </c>
      <c r="AD15" s="39">
        <f t="shared" ref="AD15:AD42" si="12">SUM(AE15:AF15)</f>
        <v>12</v>
      </c>
      <c r="AE15" s="38">
        <v>8</v>
      </c>
      <c r="AF15" s="38">
        <v>4</v>
      </c>
      <c r="AG15" s="38">
        <v>45</v>
      </c>
      <c r="AH15" s="39">
        <f>SUM(AI15:AJ15)</f>
        <v>28</v>
      </c>
      <c r="AI15" s="39">
        <f>SUM(AK15,AM15,AO15,AQ15)</f>
        <v>14</v>
      </c>
      <c r="AJ15" s="39">
        <f>SUM(AL15,AN15,AP15,AR15)</f>
        <v>14</v>
      </c>
      <c r="AK15" s="38">
        <v>5</v>
      </c>
      <c r="AL15" s="38">
        <v>5</v>
      </c>
      <c r="AM15" s="38">
        <v>2</v>
      </c>
      <c r="AN15" s="38">
        <v>2</v>
      </c>
      <c r="AO15" s="38">
        <v>4</v>
      </c>
      <c r="AP15" s="38">
        <v>4</v>
      </c>
      <c r="AQ15" s="38">
        <v>3</v>
      </c>
      <c r="AR15" s="38">
        <v>3</v>
      </c>
      <c r="AS15" s="38">
        <v>4</v>
      </c>
      <c r="AT15" s="40">
        <v>10</v>
      </c>
    </row>
    <row r="16" spans="1:46" s="5" customFormat="1" ht="18.75" customHeight="1" x14ac:dyDescent="0.2">
      <c r="A16" s="81">
        <v>1</v>
      </c>
      <c r="B16" s="85"/>
      <c r="C16" s="89" t="s">
        <v>134</v>
      </c>
      <c r="D16" s="89" t="s">
        <v>16</v>
      </c>
      <c r="E16" s="29"/>
      <c r="F16" s="107" t="s">
        <v>2</v>
      </c>
      <c r="G16" s="39">
        <f>SUM(H16:I16)</f>
        <v>13</v>
      </c>
      <c r="H16" s="38">
        <v>10</v>
      </c>
      <c r="I16" s="38">
        <v>3</v>
      </c>
      <c r="J16" s="38">
        <v>120</v>
      </c>
      <c r="K16" s="39">
        <f>SUM(L16:M16)</f>
        <v>31</v>
      </c>
      <c r="L16" s="39">
        <f>SUM(N16,P16,R16,T16)</f>
        <v>16</v>
      </c>
      <c r="M16" s="39">
        <f>SUM(O16,Q16,S16,U16)</f>
        <v>15</v>
      </c>
      <c r="N16" s="38">
        <v>5</v>
      </c>
      <c r="O16" s="38">
        <v>4</v>
      </c>
      <c r="P16" s="38">
        <v>3</v>
      </c>
      <c r="Q16" s="38">
        <v>3</v>
      </c>
      <c r="R16" s="38">
        <v>4</v>
      </c>
      <c r="S16" s="38">
        <v>4</v>
      </c>
      <c r="T16" s="38">
        <v>4</v>
      </c>
      <c r="U16" s="38">
        <v>4</v>
      </c>
      <c r="V16" s="38">
        <v>3</v>
      </c>
      <c r="W16" s="40">
        <v>17</v>
      </c>
      <c r="X16" s="72">
        <v>52</v>
      </c>
      <c r="Y16" s="85"/>
      <c r="Z16" s="108" t="s">
        <v>113</v>
      </c>
      <c r="AA16" s="108" t="s">
        <v>70</v>
      </c>
      <c r="AB16" s="29"/>
      <c r="AC16" s="107" t="s">
        <v>70</v>
      </c>
      <c r="AD16" s="39">
        <f t="shared" si="12"/>
        <v>26</v>
      </c>
      <c r="AE16" s="38">
        <v>16</v>
      </c>
      <c r="AF16" s="38">
        <v>10</v>
      </c>
      <c r="AG16" s="38">
        <v>100</v>
      </c>
      <c r="AH16" s="39">
        <f t="shared" ref="AH16:AH42" si="13">SUM(AI16:AJ16)</f>
        <v>85</v>
      </c>
      <c r="AI16" s="39">
        <f t="shared" ref="AI16:AI42" si="14">SUM(AK16,AM16,AO16,AQ16)</f>
        <v>47</v>
      </c>
      <c r="AJ16" s="39">
        <f t="shared" ref="AJ16:AJ42" si="15">SUM(AL16,AN16,AP16,AR16)</f>
        <v>38</v>
      </c>
      <c r="AK16" s="38">
        <v>18</v>
      </c>
      <c r="AL16" s="38">
        <v>16</v>
      </c>
      <c r="AM16" s="38">
        <v>13</v>
      </c>
      <c r="AN16" s="38">
        <v>7</v>
      </c>
      <c r="AO16" s="38">
        <v>4</v>
      </c>
      <c r="AP16" s="38">
        <v>8</v>
      </c>
      <c r="AQ16" s="38">
        <v>12</v>
      </c>
      <c r="AR16" s="38">
        <v>7</v>
      </c>
      <c r="AS16" s="38">
        <v>13</v>
      </c>
      <c r="AT16" s="40">
        <v>19</v>
      </c>
    </row>
    <row r="17" spans="1:47" s="5" customFormat="1" ht="18.75" customHeight="1" x14ac:dyDescent="0.2">
      <c r="A17" s="81">
        <v>2</v>
      </c>
      <c r="B17" s="85"/>
      <c r="C17" s="89" t="s">
        <v>6</v>
      </c>
      <c r="D17" s="89" t="s">
        <v>70</v>
      </c>
      <c r="E17" s="29"/>
      <c r="F17" s="107" t="s">
        <v>70</v>
      </c>
      <c r="G17" s="39">
        <f t="shared" ref="G17:G59" si="16">SUM(H17:I17)</f>
        <v>27</v>
      </c>
      <c r="H17" s="38">
        <v>23</v>
      </c>
      <c r="I17" s="38">
        <v>4</v>
      </c>
      <c r="J17" s="38">
        <v>80</v>
      </c>
      <c r="K17" s="39">
        <f t="shared" ref="K17:K45" si="17">SUM(L17:M17)</f>
        <v>54</v>
      </c>
      <c r="L17" s="39">
        <f t="shared" ref="L17:L45" si="18">SUM(N17,P17,R17,T17)</f>
        <v>26</v>
      </c>
      <c r="M17" s="39">
        <f t="shared" ref="M17:M45" si="19">SUM(O17,Q17,S17,U17)</f>
        <v>28</v>
      </c>
      <c r="N17" s="38">
        <v>10</v>
      </c>
      <c r="O17" s="38">
        <v>12</v>
      </c>
      <c r="P17" s="38">
        <v>8</v>
      </c>
      <c r="Q17" s="38">
        <v>4</v>
      </c>
      <c r="R17" s="38">
        <v>4</v>
      </c>
      <c r="S17" s="38">
        <v>5</v>
      </c>
      <c r="T17" s="38">
        <v>4</v>
      </c>
      <c r="U17" s="38">
        <v>7</v>
      </c>
      <c r="V17" s="38">
        <v>5</v>
      </c>
      <c r="W17" s="40">
        <v>10</v>
      </c>
      <c r="X17" s="72">
        <v>53</v>
      </c>
      <c r="Y17" s="85"/>
      <c r="Z17" s="108" t="s">
        <v>5</v>
      </c>
      <c r="AA17" s="108" t="s">
        <v>70</v>
      </c>
      <c r="AB17" s="29"/>
      <c r="AC17" s="107" t="s">
        <v>70</v>
      </c>
      <c r="AD17" s="39">
        <f t="shared" si="12"/>
        <v>19</v>
      </c>
      <c r="AE17" s="38">
        <v>12</v>
      </c>
      <c r="AF17" s="38">
        <v>7</v>
      </c>
      <c r="AG17" s="38">
        <v>120</v>
      </c>
      <c r="AH17" s="39">
        <f t="shared" si="13"/>
        <v>72</v>
      </c>
      <c r="AI17" s="39">
        <f t="shared" si="14"/>
        <v>39</v>
      </c>
      <c r="AJ17" s="39">
        <f t="shared" si="15"/>
        <v>33</v>
      </c>
      <c r="AK17" s="38">
        <v>18</v>
      </c>
      <c r="AL17" s="38">
        <v>13</v>
      </c>
      <c r="AM17" s="38">
        <v>6</v>
      </c>
      <c r="AN17" s="38">
        <v>9</v>
      </c>
      <c r="AO17" s="38">
        <v>7</v>
      </c>
      <c r="AP17" s="38">
        <v>3</v>
      </c>
      <c r="AQ17" s="38">
        <v>8</v>
      </c>
      <c r="AR17" s="38">
        <v>8</v>
      </c>
      <c r="AS17" s="38">
        <v>5</v>
      </c>
      <c r="AT17" s="40">
        <v>21</v>
      </c>
    </row>
    <row r="18" spans="1:47" s="5" customFormat="1" ht="18.75" customHeight="1" x14ac:dyDescent="0.2">
      <c r="A18" s="81">
        <v>3</v>
      </c>
      <c r="B18" s="85"/>
      <c r="C18" s="89" t="s">
        <v>7</v>
      </c>
      <c r="D18" s="89" t="s">
        <v>70</v>
      </c>
      <c r="E18" s="29"/>
      <c r="F18" s="107" t="s">
        <v>70</v>
      </c>
      <c r="G18" s="39">
        <f t="shared" si="16"/>
        <v>21</v>
      </c>
      <c r="H18" s="38">
        <v>16</v>
      </c>
      <c r="I18" s="38">
        <v>5</v>
      </c>
      <c r="J18" s="38">
        <v>90</v>
      </c>
      <c r="K18" s="39">
        <f t="shared" si="17"/>
        <v>34</v>
      </c>
      <c r="L18" s="39">
        <f t="shared" si="18"/>
        <v>20</v>
      </c>
      <c r="M18" s="39">
        <f t="shared" si="19"/>
        <v>14</v>
      </c>
      <c r="N18" s="38">
        <v>7</v>
      </c>
      <c r="O18" s="38">
        <v>3</v>
      </c>
      <c r="P18" s="38">
        <v>6</v>
      </c>
      <c r="Q18" s="38">
        <v>3</v>
      </c>
      <c r="R18" s="38">
        <v>3</v>
      </c>
      <c r="S18" s="38">
        <v>6</v>
      </c>
      <c r="T18" s="38">
        <v>4</v>
      </c>
      <c r="U18" s="38">
        <v>2</v>
      </c>
      <c r="V18" s="38">
        <v>5</v>
      </c>
      <c r="W18" s="40">
        <v>15</v>
      </c>
      <c r="X18" s="72">
        <v>54</v>
      </c>
      <c r="Y18" s="85"/>
      <c r="Z18" s="108" t="s">
        <v>114</v>
      </c>
      <c r="AA18" s="108" t="s">
        <v>70</v>
      </c>
      <c r="AB18" s="29"/>
      <c r="AC18" s="107" t="s">
        <v>70</v>
      </c>
      <c r="AD18" s="39">
        <f t="shared" si="12"/>
        <v>22</v>
      </c>
      <c r="AE18" s="38">
        <v>13</v>
      </c>
      <c r="AF18" s="38">
        <v>9</v>
      </c>
      <c r="AG18" s="38">
        <v>60</v>
      </c>
      <c r="AH18" s="39">
        <f t="shared" si="13"/>
        <v>55</v>
      </c>
      <c r="AI18" s="39">
        <f t="shared" si="14"/>
        <v>31</v>
      </c>
      <c r="AJ18" s="39">
        <f t="shared" si="15"/>
        <v>24</v>
      </c>
      <c r="AK18" s="38">
        <v>14</v>
      </c>
      <c r="AL18" s="38">
        <v>7</v>
      </c>
      <c r="AM18" s="38">
        <v>8</v>
      </c>
      <c r="AN18" s="38">
        <v>6</v>
      </c>
      <c r="AO18" s="38">
        <v>6</v>
      </c>
      <c r="AP18" s="38">
        <v>8</v>
      </c>
      <c r="AQ18" s="38">
        <v>3</v>
      </c>
      <c r="AR18" s="38">
        <v>3</v>
      </c>
      <c r="AS18" s="38">
        <v>4</v>
      </c>
      <c r="AT18" s="40">
        <v>23</v>
      </c>
    </row>
    <row r="19" spans="1:47" s="5" customFormat="1" ht="18.75" customHeight="1" x14ac:dyDescent="0.2">
      <c r="A19" s="81">
        <v>4</v>
      </c>
      <c r="B19" s="85"/>
      <c r="C19" s="89" t="s">
        <v>8</v>
      </c>
      <c r="D19" s="89" t="s">
        <v>70</v>
      </c>
      <c r="E19" s="29"/>
      <c r="F19" s="107" t="s">
        <v>70</v>
      </c>
      <c r="G19" s="39">
        <f t="shared" si="16"/>
        <v>15</v>
      </c>
      <c r="H19" s="38">
        <v>11</v>
      </c>
      <c r="I19" s="38">
        <v>4</v>
      </c>
      <c r="J19" s="38">
        <v>120</v>
      </c>
      <c r="K19" s="39">
        <f t="shared" si="17"/>
        <v>53</v>
      </c>
      <c r="L19" s="39">
        <f t="shared" si="18"/>
        <v>23</v>
      </c>
      <c r="M19" s="39">
        <f t="shared" si="19"/>
        <v>30</v>
      </c>
      <c r="N19" s="38">
        <v>10</v>
      </c>
      <c r="O19" s="38">
        <v>7</v>
      </c>
      <c r="P19" s="38">
        <v>2</v>
      </c>
      <c r="Q19" s="38">
        <v>8</v>
      </c>
      <c r="R19" s="38">
        <v>5</v>
      </c>
      <c r="S19" s="38">
        <v>7</v>
      </c>
      <c r="T19" s="38">
        <v>6</v>
      </c>
      <c r="U19" s="38">
        <v>8</v>
      </c>
      <c r="V19" s="38">
        <v>2</v>
      </c>
      <c r="W19" s="40">
        <v>15</v>
      </c>
      <c r="X19" s="72">
        <v>55</v>
      </c>
      <c r="Y19" s="85"/>
      <c r="Z19" s="108" t="s">
        <v>66</v>
      </c>
      <c r="AA19" s="108" t="s">
        <v>70</v>
      </c>
      <c r="AB19" s="29"/>
      <c r="AC19" s="107" t="s">
        <v>70</v>
      </c>
      <c r="AD19" s="39">
        <f t="shared" si="12"/>
        <v>24</v>
      </c>
      <c r="AE19" s="38">
        <v>15</v>
      </c>
      <c r="AF19" s="38">
        <v>9</v>
      </c>
      <c r="AG19" s="38">
        <v>60</v>
      </c>
      <c r="AH19" s="39">
        <f t="shared" si="13"/>
        <v>55</v>
      </c>
      <c r="AI19" s="39">
        <f t="shared" si="14"/>
        <v>32</v>
      </c>
      <c r="AJ19" s="39">
        <f t="shared" si="15"/>
        <v>23</v>
      </c>
      <c r="AK19" s="38">
        <v>12</v>
      </c>
      <c r="AL19" s="38">
        <v>10</v>
      </c>
      <c r="AM19" s="38">
        <v>7</v>
      </c>
      <c r="AN19" s="38">
        <v>3</v>
      </c>
      <c r="AO19" s="38">
        <v>8</v>
      </c>
      <c r="AP19" s="38">
        <v>3</v>
      </c>
      <c r="AQ19" s="38">
        <v>5</v>
      </c>
      <c r="AR19" s="38">
        <v>7</v>
      </c>
      <c r="AS19" s="38">
        <v>3</v>
      </c>
      <c r="AT19" s="40">
        <v>14</v>
      </c>
    </row>
    <row r="20" spans="1:47" s="5" customFormat="1" ht="18.75" customHeight="1" x14ac:dyDescent="0.2">
      <c r="A20" s="81">
        <v>5</v>
      </c>
      <c r="B20" s="85"/>
      <c r="C20" s="89" t="s">
        <v>9</v>
      </c>
      <c r="D20" s="89" t="s">
        <v>70</v>
      </c>
      <c r="E20" s="29"/>
      <c r="F20" s="107" t="s">
        <v>70</v>
      </c>
      <c r="G20" s="39">
        <f t="shared" si="16"/>
        <v>19</v>
      </c>
      <c r="H20" s="38">
        <v>15</v>
      </c>
      <c r="I20" s="38">
        <v>4</v>
      </c>
      <c r="J20" s="38">
        <v>140</v>
      </c>
      <c r="K20" s="39">
        <f t="shared" si="17"/>
        <v>65</v>
      </c>
      <c r="L20" s="39">
        <f t="shared" si="18"/>
        <v>35</v>
      </c>
      <c r="M20" s="39">
        <f t="shared" si="19"/>
        <v>30</v>
      </c>
      <c r="N20" s="38">
        <v>12</v>
      </c>
      <c r="O20" s="38">
        <v>15</v>
      </c>
      <c r="P20" s="38">
        <v>3</v>
      </c>
      <c r="Q20" s="38">
        <v>4</v>
      </c>
      <c r="R20" s="38">
        <v>8</v>
      </c>
      <c r="S20" s="38">
        <v>8</v>
      </c>
      <c r="T20" s="38">
        <v>12</v>
      </c>
      <c r="U20" s="38">
        <v>3</v>
      </c>
      <c r="V20" s="38">
        <v>7</v>
      </c>
      <c r="W20" s="40">
        <v>19</v>
      </c>
      <c r="X20" s="72">
        <v>56</v>
      </c>
      <c r="Y20" s="85"/>
      <c r="Z20" s="108" t="s">
        <v>115</v>
      </c>
      <c r="AA20" s="108" t="s">
        <v>70</v>
      </c>
      <c r="AB20" s="29"/>
      <c r="AC20" s="107" t="s">
        <v>70</v>
      </c>
      <c r="AD20" s="39">
        <f t="shared" si="12"/>
        <v>34</v>
      </c>
      <c r="AE20" s="38">
        <v>23</v>
      </c>
      <c r="AF20" s="38">
        <v>11</v>
      </c>
      <c r="AG20" s="38">
        <v>150</v>
      </c>
      <c r="AH20" s="39">
        <f t="shared" si="13"/>
        <v>123</v>
      </c>
      <c r="AI20" s="39">
        <f t="shared" si="14"/>
        <v>59</v>
      </c>
      <c r="AJ20" s="39">
        <f t="shared" si="15"/>
        <v>64</v>
      </c>
      <c r="AK20" s="38">
        <v>29</v>
      </c>
      <c r="AL20" s="38">
        <v>24</v>
      </c>
      <c r="AM20" s="38">
        <v>13</v>
      </c>
      <c r="AN20" s="38">
        <v>7</v>
      </c>
      <c r="AO20" s="38">
        <v>9</v>
      </c>
      <c r="AP20" s="38">
        <v>13</v>
      </c>
      <c r="AQ20" s="38">
        <v>8</v>
      </c>
      <c r="AR20" s="38">
        <v>20</v>
      </c>
      <c r="AS20" s="38">
        <v>12</v>
      </c>
      <c r="AT20" s="40">
        <v>35</v>
      </c>
    </row>
    <row r="21" spans="1:47" s="5" customFormat="1" ht="18.75" customHeight="1" x14ac:dyDescent="0.2">
      <c r="A21" s="81">
        <v>6</v>
      </c>
      <c r="B21" s="85"/>
      <c r="C21" s="89" t="s">
        <v>10</v>
      </c>
      <c r="D21" s="89" t="s">
        <v>45</v>
      </c>
      <c r="E21" s="29"/>
      <c r="F21" s="107" t="s">
        <v>3</v>
      </c>
      <c r="G21" s="39">
        <f t="shared" si="16"/>
        <v>23</v>
      </c>
      <c r="H21" s="38">
        <v>15</v>
      </c>
      <c r="I21" s="38">
        <v>8</v>
      </c>
      <c r="J21" s="38">
        <v>70</v>
      </c>
      <c r="K21" s="39">
        <f t="shared" si="17"/>
        <v>51</v>
      </c>
      <c r="L21" s="39">
        <f t="shared" si="18"/>
        <v>25</v>
      </c>
      <c r="M21" s="39">
        <f t="shared" si="19"/>
        <v>26</v>
      </c>
      <c r="N21" s="38">
        <v>10</v>
      </c>
      <c r="O21" s="38">
        <v>12</v>
      </c>
      <c r="P21" s="38">
        <v>5</v>
      </c>
      <c r="Q21" s="38">
        <v>5</v>
      </c>
      <c r="R21" s="38">
        <v>6</v>
      </c>
      <c r="S21" s="38">
        <v>4</v>
      </c>
      <c r="T21" s="38">
        <v>4</v>
      </c>
      <c r="U21" s="38">
        <v>5</v>
      </c>
      <c r="V21" s="38">
        <v>4</v>
      </c>
      <c r="W21" s="40">
        <v>16</v>
      </c>
      <c r="X21" s="72">
        <v>57</v>
      </c>
      <c r="Y21" s="85"/>
      <c r="Z21" s="108" t="s">
        <v>116</v>
      </c>
      <c r="AA21" s="108" t="s">
        <v>70</v>
      </c>
      <c r="AB21" s="29"/>
      <c r="AC21" s="107" t="s">
        <v>70</v>
      </c>
      <c r="AD21" s="39">
        <f t="shared" si="12"/>
        <v>21</v>
      </c>
      <c r="AE21" s="38">
        <v>14</v>
      </c>
      <c r="AF21" s="38">
        <v>7</v>
      </c>
      <c r="AG21" s="38">
        <v>60</v>
      </c>
      <c r="AH21" s="39">
        <f t="shared" si="13"/>
        <v>69</v>
      </c>
      <c r="AI21" s="39">
        <f t="shared" si="14"/>
        <v>39</v>
      </c>
      <c r="AJ21" s="39">
        <f t="shared" si="15"/>
        <v>30</v>
      </c>
      <c r="AK21" s="38">
        <v>17</v>
      </c>
      <c r="AL21" s="38">
        <v>10</v>
      </c>
      <c r="AM21" s="38">
        <v>5</v>
      </c>
      <c r="AN21" s="38">
        <v>9</v>
      </c>
      <c r="AO21" s="38">
        <v>13</v>
      </c>
      <c r="AP21" s="38">
        <v>5</v>
      </c>
      <c r="AQ21" s="38">
        <v>4</v>
      </c>
      <c r="AR21" s="38">
        <v>6</v>
      </c>
      <c r="AS21" s="38">
        <v>6</v>
      </c>
      <c r="AT21" s="40">
        <v>16</v>
      </c>
    </row>
    <row r="22" spans="1:47" s="5" customFormat="1" ht="18.75" customHeight="1" x14ac:dyDescent="0.2">
      <c r="A22" s="81">
        <v>7</v>
      </c>
      <c r="B22" s="85"/>
      <c r="C22" s="89" t="s">
        <v>76</v>
      </c>
      <c r="D22" s="89" t="s">
        <v>70</v>
      </c>
      <c r="E22" s="29"/>
      <c r="F22" s="107" t="s">
        <v>70</v>
      </c>
      <c r="G22" s="39">
        <f t="shared" si="16"/>
        <v>26</v>
      </c>
      <c r="H22" s="38">
        <v>20</v>
      </c>
      <c r="I22" s="38">
        <v>6</v>
      </c>
      <c r="J22" s="38">
        <v>90</v>
      </c>
      <c r="K22" s="39">
        <f t="shared" si="17"/>
        <v>97</v>
      </c>
      <c r="L22" s="39">
        <f t="shared" si="18"/>
        <v>58</v>
      </c>
      <c r="M22" s="39">
        <f t="shared" si="19"/>
        <v>39</v>
      </c>
      <c r="N22" s="38">
        <v>27</v>
      </c>
      <c r="O22" s="38">
        <v>16</v>
      </c>
      <c r="P22" s="38">
        <v>7</v>
      </c>
      <c r="Q22" s="38">
        <v>6</v>
      </c>
      <c r="R22" s="38">
        <v>12</v>
      </c>
      <c r="S22" s="177">
        <v>8</v>
      </c>
      <c r="T22" s="38">
        <v>12</v>
      </c>
      <c r="U22" s="38">
        <v>9</v>
      </c>
      <c r="V22" s="38">
        <v>8</v>
      </c>
      <c r="W22" s="40">
        <v>22</v>
      </c>
      <c r="X22" s="72">
        <v>58</v>
      </c>
      <c r="Y22" s="85"/>
      <c r="Z22" s="108" t="s">
        <v>63</v>
      </c>
      <c r="AA22" s="108" t="s">
        <v>70</v>
      </c>
      <c r="AB22" s="29"/>
      <c r="AC22" s="107" t="s">
        <v>70</v>
      </c>
      <c r="AD22" s="39">
        <f t="shared" si="12"/>
        <v>16</v>
      </c>
      <c r="AE22" s="38">
        <v>10</v>
      </c>
      <c r="AF22" s="38">
        <v>6</v>
      </c>
      <c r="AG22" s="38">
        <v>40</v>
      </c>
      <c r="AH22" s="39">
        <f t="shared" si="13"/>
        <v>30</v>
      </c>
      <c r="AI22" s="39">
        <f t="shared" si="14"/>
        <v>18</v>
      </c>
      <c r="AJ22" s="39">
        <f t="shared" si="15"/>
        <v>12</v>
      </c>
      <c r="AK22" s="38">
        <v>6</v>
      </c>
      <c r="AL22" s="38">
        <v>6</v>
      </c>
      <c r="AM22" s="38">
        <v>2</v>
      </c>
      <c r="AN22" s="38">
        <v>4</v>
      </c>
      <c r="AO22" s="38">
        <v>4</v>
      </c>
      <c r="AP22" s="38">
        <v>0</v>
      </c>
      <c r="AQ22" s="38">
        <v>6</v>
      </c>
      <c r="AR22" s="38">
        <v>2</v>
      </c>
      <c r="AS22" s="38">
        <v>0</v>
      </c>
      <c r="AT22" s="40">
        <v>8</v>
      </c>
    </row>
    <row r="23" spans="1:47" s="5" customFormat="1" ht="18.75" customHeight="1" x14ac:dyDescent="0.2">
      <c r="A23" s="81">
        <v>8</v>
      </c>
      <c r="B23" s="85"/>
      <c r="C23" s="89" t="s">
        <v>11</v>
      </c>
      <c r="D23" s="89" t="s">
        <v>46</v>
      </c>
      <c r="E23" s="29"/>
      <c r="F23" s="107" t="s">
        <v>70</v>
      </c>
      <c r="G23" s="39">
        <f t="shared" si="16"/>
        <v>13</v>
      </c>
      <c r="H23" s="38">
        <v>9</v>
      </c>
      <c r="I23" s="38">
        <v>4</v>
      </c>
      <c r="J23" s="38">
        <v>50</v>
      </c>
      <c r="K23" s="39">
        <f t="shared" si="17"/>
        <v>30</v>
      </c>
      <c r="L23" s="39">
        <f t="shared" si="18"/>
        <v>19</v>
      </c>
      <c r="M23" s="39">
        <f t="shared" si="19"/>
        <v>11</v>
      </c>
      <c r="N23" s="38">
        <v>7</v>
      </c>
      <c r="O23" s="38">
        <v>3</v>
      </c>
      <c r="P23" s="38">
        <v>0</v>
      </c>
      <c r="Q23" s="38">
        <v>4</v>
      </c>
      <c r="R23" s="38">
        <v>8</v>
      </c>
      <c r="S23" s="38">
        <v>1</v>
      </c>
      <c r="T23" s="38">
        <v>4</v>
      </c>
      <c r="U23" s="38">
        <v>3</v>
      </c>
      <c r="V23" s="38">
        <v>0</v>
      </c>
      <c r="W23" s="40">
        <v>10</v>
      </c>
      <c r="X23" s="72">
        <v>59</v>
      </c>
      <c r="Y23" s="85"/>
      <c r="Z23" s="108" t="s">
        <v>64</v>
      </c>
      <c r="AA23" s="108" t="s">
        <v>47</v>
      </c>
      <c r="AB23" s="29"/>
      <c r="AC23" s="107" t="s">
        <v>70</v>
      </c>
      <c r="AD23" s="39">
        <f t="shared" si="12"/>
        <v>11</v>
      </c>
      <c r="AE23" s="41">
        <v>9</v>
      </c>
      <c r="AF23" s="38">
        <v>2</v>
      </c>
      <c r="AG23" s="41">
        <v>30</v>
      </c>
      <c r="AH23" s="39">
        <f t="shared" si="13"/>
        <v>16</v>
      </c>
      <c r="AI23" s="39">
        <f t="shared" si="14"/>
        <v>9</v>
      </c>
      <c r="AJ23" s="39">
        <f t="shared" si="15"/>
        <v>7</v>
      </c>
      <c r="AK23" s="38">
        <v>3</v>
      </c>
      <c r="AL23" s="38">
        <v>1</v>
      </c>
      <c r="AM23" s="41">
        <v>1</v>
      </c>
      <c r="AN23" s="38">
        <v>2</v>
      </c>
      <c r="AO23" s="41">
        <v>2</v>
      </c>
      <c r="AP23" s="38">
        <v>4</v>
      </c>
      <c r="AQ23" s="41">
        <v>3</v>
      </c>
      <c r="AR23" s="38">
        <v>0</v>
      </c>
      <c r="AS23" s="41">
        <v>1</v>
      </c>
      <c r="AT23" s="178">
        <v>5</v>
      </c>
    </row>
    <row r="24" spans="1:47" s="5" customFormat="1" ht="18.75" customHeight="1" x14ac:dyDescent="0.2">
      <c r="A24" s="81">
        <v>9</v>
      </c>
      <c r="B24" s="85"/>
      <c r="C24" s="33" t="s">
        <v>12</v>
      </c>
      <c r="D24" s="89" t="s">
        <v>45</v>
      </c>
      <c r="E24" s="29"/>
      <c r="F24" s="107" t="s">
        <v>70</v>
      </c>
      <c r="G24" s="39">
        <f t="shared" si="16"/>
        <v>29</v>
      </c>
      <c r="H24" s="38">
        <v>23</v>
      </c>
      <c r="I24" s="38">
        <v>6</v>
      </c>
      <c r="J24" s="38">
        <v>140</v>
      </c>
      <c r="K24" s="39">
        <f t="shared" si="17"/>
        <v>119</v>
      </c>
      <c r="L24" s="39">
        <f t="shared" si="18"/>
        <v>56</v>
      </c>
      <c r="M24" s="39">
        <f t="shared" si="19"/>
        <v>63</v>
      </c>
      <c r="N24" s="38">
        <v>25</v>
      </c>
      <c r="O24" s="38">
        <v>25</v>
      </c>
      <c r="P24" s="38">
        <v>11</v>
      </c>
      <c r="Q24" s="38">
        <v>11</v>
      </c>
      <c r="R24" s="38">
        <v>8</v>
      </c>
      <c r="S24" s="38">
        <v>11</v>
      </c>
      <c r="T24" s="38">
        <v>12</v>
      </c>
      <c r="U24" s="38">
        <v>16</v>
      </c>
      <c r="V24" s="38">
        <v>10</v>
      </c>
      <c r="W24" s="40">
        <v>32</v>
      </c>
      <c r="X24" s="72">
        <v>60</v>
      </c>
      <c r="Y24" s="85"/>
      <c r="Z24" s="108" t="s">
        <v>65</v>
      </c>
      <c r="AA24" s="108" t="s">
        <v>45</v>
      </c>
      <c r="AB24" s="29"/>
      <c r="AC24" s="107" t="s">
        <v>70</v>
      </c>
      <c r="AD24" s="39">
        <f t="shared" si="12"/>
        <v>17</v>
      </c>
      <c r="AE24" s="41">
        <v>11</v>
      </c>
      <c r="AF24" s="38">
        <v>6</v>
      </c>
      <c r="AG24" s="41">
        <v>50</v>
      </c>
      <c r="AH24" s="39">
        <f t="shared" si="13"/>
        <v>29</v>
      </c>
      <c r="AI24" s="39">
        <f t="shared" si="14"/>
        <v>15</v>
      </c>
      <c r="AJ24" s="39">
        <f t="shared" si="15"/>
        <v>14</v>
      </c>
      <c r="AK24" s="38">
        <v>3</v>
      </c>
      <c r="AL24" s="38">
        <v>3</v>
      </c>
      <c r="AM24" s="41">
        <v>4</v>
      </c>
      <c r="AN24" s="38">
        <v>5</v>
      </c>
      <c r="AO24" s="41">
        <v>1</v>
      </c>
      <c r="AP24" s="38">
        <v>1</v>
      </c>
      <c r="AQ24" s="41">
        <v>7</v>
      </c>
      <c r="AR24" s="38">
        <v>5</v>
      </c>
      <c r="AS24" s="41">
        <v>2</v>
      </c>
      <c r="AT24" s="38">
        <v>7</v>
      </c>
    </row>
    <row r="25" spans="1:47" s="5" customFormat="1" ht="18.75" customHeight="1" x14ac:dyDescent="0.2">
      <c r="A25" s="81">
        <v>10</v>
      </c>
      <c r="B25" s="85"/>
      <c r="C25" s="89" t="s">
        <v>56</v>
      </c>
      <c r="D25" s="89" t="s">
        <v>47</v>
      </c>
      <c r="E25" s="29"/>
      <c r="F25" s="107" t="s">
        <v>70</v>
      </c>
      <c r="G25" s="39">
        <f t="shared" si="16"/>
        <v>15</v>
      </c>
      <c r="H25" s="38">
        <v>10</v>
      </c>
      <c r="I25" s="38">
        <v>5</v>
      </c>
      <c r="J25" s="38">
        <v>50</v>
      </c>
      <c r="K25" s="39">
        <f t="shared" si="17"/>
        <v>48</v>
      </c>
      <c r="L25" s="39">
        <f t="shared" si="18"/>
        <v>27</v>
      </c>
      <c r="M25" s="39">
        <f t="shared" si="19"/>
        <v>21</v>
      </c>
      <c r="N25" s="38">
        <v>11</v>
      </c>
      <c r="O25" s="38">
        <v>9</v>
      </c>
      <c r="P25" s="38">
        <v>4</v>
      </c>
      <c r="Q25" s="38">
        <v>2</v>
      </c>
      <c r="R25" s="38">
        <v>4</v>
      </c>
      <c r="S25" s="38">
        <v>5</v>
      </c>
      <c r="T25" s="38">
        <v>8</v>
      </c>
      <c r="U25" s="38">
        <v>5</v>
      </c>
      <c r="V25" s="38">
        <v>2</v>
      </c>
      <c r="W25" s="40">
        <v>15</v>
      </c>
      <c r="X25" s="72">
        <v>61</v>
      </c>
      <c r="Y25" s="54"/>
      <c r="Z25" s="108" t="s">
        <v>67</v>
      </c>
      <c r="AA25" s="108" t="s">
        <v>70</v>
      </c>
      <c r="AB25" s="29"/>
      <c r="AC25" s="107" t="s">
        <v>70</v>
      </c>
      <c r="AD25" s="39">
        <f t="shared" si="12"/>
        <v>21</v>
      </c>
      <c r="AE25" s="41">
        <v>15</v>
      </c>
      <c r="AF25" s="38">
        <v>6</v>
      </c>
      <c r="AG25" s="41">
        <v>60</v>
      </c>
      <c r="AH25" s="39">
        <f t="shared" si="13"/>
        <v>58</v>
      </c>
      <c r="AI25" s="39">
        <f t="shared" si="14"/>
        <v>24</v>
      </c>
      <c r="AJ25" s="39">
        <f t="shared" si="15"/>
        <v>34</v>
      </c>
      <c r="AK25" s="38">
        <v>14</v>
      </c>
      <c r="AL25" s="38">
        <v>15</v>
      </c>
      <c r="AM25" s="41">
        <v>4</v>
      </c>
      <c r="AN25" s="38">
        <v>6</v>
      </c>
      <c r="AO25" s="41">
        <v>3</v>
      </c>
      <c r="AP25" s="38">
        <v>6</v>
      </c>
      <c r="AQ25" s="41">
        <v>3</v>
      </c>
      <c r="AR25" s="38">
        <v>7</v>
      </c>
      <c r="AS25" s="41">
        <v>5</v>
      </c>
      <c r="AT25" s="38">
        <v>11</v>
      </c>
      <c r="AU25" s="68"/>
    </row>
    <row r="26" spans="1:47" s="5" customFormat="1" ht="18.75" customHeight="1" x14ac:dyDescent="0.2">
      <c r="A26" s="81">
        <v>11</v>
      </c>
      <c r="B26" s="54"/>
      <c r="C26" s="89" t="s">
        <v>57</v>
      </c>
      <c r="D26" s="89" t="s">
        <v>48</v>
      </c>
      <c r="E26" s="29"/>
      <c r="F26" s="107" t="s">
        <v>70</v>
      </c>
      <c r="G26" s="39">
        <f t="shared" si="16"/>
        <v>21</v>
      </c>
      <c r="H26" s="38">
        <v>15</v>
      </c>
      <c r="I26" s="38">
        <v>6</v>
      </c>
      <c r="J26" s="38">
        <v>60</v>
      </c>
      <c r="K26" s="39">
        <f t="shared" si="17"/>
        <v>62</v>
      </c>
      <c r="L26" s="39">
        <f t="shared" si="18"/>
        <v>32</v>
      </c>
      <c r="M26" s="39">
        <f t="shared" si="19"/>
        <v>30</v>
      </c>
      <c r="N26" s="38">
        <v>13</v>
      </c>
      <c r="O26" s="38">
        <v>11</v>
      </c>
      <c r="P26" s="38">
        <v>8</v>
      </c>
      <c r="Q26" s="38">
        <v>5</v>
      </c>
      <c r="R26" s="38">
        <v>9</v>
      </c>
      <c r="S26" s="38">
        <v>8</v>
      </c>
      <c r="T26" s="38">
        <v>2</v>
      </c>
      <c r="U26" s="38">
        <v>6</v>
      </c>
      <c r="V26" s="38">
        <v>6</v>
      </c>
      <c r="W26" s="40">
        <v>21</v>
      </c>
      <c r="X26" s="72">
        <v>62</v>
      </c>
      <c r="Y26" s="85"/>
      <c r="Z26" s="108" t="s">
        <v>68</v>
      </c>
      <c r="AA26" s="108" t="s">
        <v>70</v>
      </c>
      <c r="AB26" s="29"/>
      <c r="AC26" s="107" t="s">
        <v>70</v>
      </c>
      <c r="AD26" s="39">
        <f t="shared" si="12"/>
        <v>18</v>
      </c>
      <c r="AE26" s="41">
        <v>13</v>
      </c>
      <c r="AF26" s="38">
        <v>5</v>
      </c>
      <c r="AG26" s="41">
        <v>50</v>
      </c>
      <c r="AH26" s="39">
        <f t="shared" si="13"/>
        <v>47</v>
      </c>
      <c r="AI26" s="39">
        <f t="shared" si="14"/>
        <v>24</v>
      </c>
      <c r="AJ26" s="39">
        <f t="shared" si="15"/>
        <v>23</v>
      </c>
      <c r="AK26" s="38">
        <v>8</v>
      </c>
      <c r="AL26" s="38">
        <v>10</v>
      </c>
      <c r="AM26" s="41">
        <v>6</v>
      </c>
      <c r="AN26" s="38">
        <v>1</v>
      </c>
      <c r="AO26" s="41">
        <v>5</v>
      </c>
      <c r="AP26" s="38">
        <v>8</v>
      </c>
      <c r="AQ26" s="41">
        <v>5</v>
      </c>
      <c r="AR26" s="38">
        <v>4</v>
      </c>
      <c r="AS26" s="41">
        <v>4</v>
      </c>
      <c r="AT26" s="38">
        <v>12</v>
      </c>
    </row>
    <row r="27" spans="1:47" s="5" customFormat="1" ht="18.75" customHeight="1" x14ac:dyDescent="0.2">
      <c r="A27" s="81">
        <v>12</v>
      </c>
      <c r="B27" s="85"/>
      <c r="C27" s="89" t="s">
        <v>58</v>
      </c>
      <c r="D27" s="89" t="s">
        <v>45</v>
      </c>
      <c r="E27" s="29"/>
      <c r="F27" s="107" t="s">
        <v>70</v>
      </c>
      <c r="G27" s="39">
        <f t="shared" si="16"/>
        <v>19</v>
      </c>
      <c r="H27" s="38">
        <v>11</v>
      </c>
      <c r="I27" s="38">
        <v>8</v>
      </c>
      <c r="J27" s="38">
        <v>60</v>
      </c>
      <c r="K27" s="39">
        <f t="shared" si="17"/>
        <v>61</v>
      </c>
      <c r="L27" s="39">
        <f t="shared" si="18"/>
        <v>34</v>
      </c>
      <c r="M27" s="39">
        <f t="shared" si="19"/>
        <v>27</v>
      </c>
      <c r="N27" s="38">
        <v>14</v>
      </c>
      <c r="O27" s="38">
        <v>10</v>
      </c>
      <c r="P27" s="38">
        <v>4</v>
      </c>
      <c r="Q27" s="38">
        <v>6</v>
      </c>
      <c r="R27" s="38">
        <v>9</v>
      </c>
      <c r="S27" s="38">
        <v>5</v>
      </c>
      <c r="T27" s="38">
        <v>7</v>
      </c>
      <c r="U27" s="38">
        <v>6</v>
      </c>
      <c r="V27" s="38">
        <v>7</v>
      </c>
      <c r="W27" s="40">
        <v>15</v>
      </c>
      <c r="X27" s="72">
        <v>63</v>
      </c>
      <c r="Y27" s="85"/>
      <c r="Z27" s="108" t="s">
        <v>69</v>
      </c>
      <c r="AA27" s="108" t="s">
        <v>70</v>
      </c>
      <c r="AB27" s="29"/>
      <c r="AC27" s="107" t="s">
        <v>70</v>
      </c>
      <c r="AD27" s="39">
        <f t="shared" si="12"/>
        <v>18</v>
      </c>
      <c r="AE27" s="41">
        <v>12</v>
      </c>
      <c r="AF27" s="38">
        <v>6</v>
      </c>
      <c r="AG27" s="41">
        <v>60</v>
      </c>
      <c r="AH27" s="39">
        <f t="shared" si="13"/>
        <v>49</v>
      </c>
      <c r="AI27" s="39">
        <f t="shared" si="14"/>
        <v>21</v>
      </c>
      <c r="AJ27" s="39">
        <f t="shared" si="15"/>
        <v>28</v>
      </c>
      <c r="AK27" s="38">
        <v>9</v>
      </c>
      <c r="AL27" s="38">
        <v>11</v>
      </c>
      <c r="AM27" s="41">
        <v>4</v>
      </c>
      <c r="AN27" s="38">
        <v>7</v>
      </c>
      <c r="AO27" s="41">
        <v>6</v>
      </c>
      <c r="AP27" s="38">
        <v>6</v>
      </c>
      <c r="AQ27" s="41">
        <v>2</v>
      </c>
      <c r="AR27" s="38">
        <v>4</v>
      </c>
      <c r="AS27" s="41">
        <v>8</v>
      </c>
      <c r="AT27" s="41">
        <v>14</v>
      </c>
    </row>
    <row r="28" spans="1:47" s="5" customFormat="1" ht="18.75" customHeight="1" x14ac:dyDescent="0.2">
      <c r="A28" s="81">
        <v>13</v>
      </c>
      <c r="B28" s="85"/>
      <c r="C28" s="89" t="s">
        <v>13</v>
      </c>
      <c r="D28" s="89" t="s">
        <v>70</v>
      </c>
      <c r="E28" s="29"/>
      <c r="F28" s="107" t="s">
        <v>70</v>
      </c>
      <c r="G28" s="39">
        <f t="shared" si="16"/>
        <v>45</v>
      </c>
      <c r="H28" s="38">
        <v>36</v>
      </c>
      <c r="I28" s="38">
        <v>9</v>
      </c>
      <c r="J28" s="38">
        <v>160</v>
      </c>
      <c r="K28" s="39">
        <f t="shared" si="17"/>
        <v>149</v>
      </c>
      <c r="L28" s="39">
        <f t="shared" si="18"/>
        <v>83</v>
      </c>
      <c r="M28" s="39">
        <f t="shared" si="19"/>
        <v>66</v>
      </c>
      <c r="N28" s="38">
        <v>37</v>
      </c>
      <c r="O28" s="38">
        <v>28</v>
      </c>
      <c r="P28" s="38">
        <v>14</v>
      </c>
      <c r="Q28" s="38">
        <v>14</v>
      </c>
      <c r="R28" s="38">
        <v>14</v>
      </c>
      <c r="S28" s="38">
        <v>13</v>
      </c>
      <c r="T28" s="38">
        <v>18</v>
      </c>
      <c r="U28" s="38">
        <v>11</v>
      </c>
      <c r="V28" s="38">
        <v>11</v>
      </c>
      <c r="W28" s="40">
        <v>26</v>
      </c>
      <c r="X28" s="72">
        <v>64</v>
      </c>
      <c r="Y28" s="85"/>
      <c r="Z28" s="108" t="s">
        <v>117</v>
      </c>
      <c r="AA28" s="108" t="s">
        <v>70</v>
      </c>
      <c r="AB28" s="29"/>
      <c r="AC28" s="107" t="s">
        <v>70</v>
      </c>
      <c r="AD28" s="39">
        <f t="shared" si="12"/>
        <v>13</v>
      </c>
      <c r="AE28" s="41">
        <v>7</v>
      </c>
      <c r="AF28" s="38">
        <v>6</v>
      </c>
      <c r="AG28" s="41">
        <v>50</v>
      </c>
      <c r="AH28" s="39">
        <f t="shared" si="13"/>
        <v>48</v>
      </c>
      <c r="AI28" s="39">
        <f t="shared" si="14"/>
        <v>25</v>
      </c>
      <c r="AJ28" s="39">
        <f t="shared" si="15"/>
        <v>23</v>
      </c>
      <c r="AK28" s="38">
        <v>7</v>
      </c>
      <c r="AL28" s="38">
        <v>7</v>
      </c>
      <c r="AM28" s="41">
        <v>8</v>
      </c>
      <c r="AN28" s="38">
        <v>1</v>
      </c>
      <c r="AO28" s="41">
        <v>5</v>
      </c>
      <c r="AP28" s="38">
        <v>7</v>
      </c>
      <c r="AQ28" s="41">
        <v>5</v>
      </c>
      <c r="AR28" s="38">
        <v>8</v>
      </c>
      <c r="AS28" s="41">
        <v>3</v>
      </c>
      <c r="AT28" s="41">
        <v>9</v>
      </c>
    </row>
    <row r="29" spans="1:47" s="5" customFormat="1" ht="18.75" customHeight="1" x14ac:dyDescent="0.2">
      <c r="A29" s="81">
        <v>14</v>
      </c>
      <c r="B29" s="85"/>
      <c r="C29" s="89" t="s">
        <v>21</v>
      </c>
      <c r="D29" s="89" t="s">
        <v>70</v>
      </c>
      <c r="E29" s="29"/>
      <c r="F29" s="107" t="s">
        <v>70</v>
      </c>
      <c r="G29" s="39">
        <f t="shared" si="16"/>
        <v>25</v>
      </c>
      <c r="H29" s="38">
        <v>18</v>
      </c>
      <c r="I29" s="38">
        <v>7</v>
      </c>
      <c r="J29" s="38">
        <v>60</v>
      </c>
      <c r="K29" s="39">
        <f t="shared" si="17"/>
        <v>61</v>
      </c>
      <c r="L29" s="39">
        <f t="shared" si="18"/>
        <v>27</v>
      </c>
      <c r="M29" s="39">
        <f t="shared" si="19"/>
        <v>34</v>
      </c>
      <c r="N29" s="38">
        <v>8</v>
      </c>
      <c r="O29" s="38">
        <v>12</v>
      </c>
      <c r="P29" s="38">
        <v>4</v>
      </c>
      <c r="Q29" s="38">
        <v>8</v>
      </c>
      <c r="R29" s="38">
        <v>5</v>
      </c>
      <c r="S29" s="38">
        <v>8</v>
      </c>
      <c r="T29" s="38">
        <v>10</v>
      </c>
      <c r="U29" s="38">
        <v>6</v>
      </c>
      <c r="V29" s="38">
        <v>2</v>
      </c>
      <c r="W29" s="40">
        <v>13</v>
      </c>
      <c r="X29" s="72">
        <v>65</v>
      </c>
      <c r="Y29" s="85"/>
      <c r="Z29" s="108" t="s">
        <v>118</v>
      </c>
      <c r="AA29" s="108" t="s">
        <v>70</v>
      </c>
      <c r="AB29" s="29"/>
      <c r="AC29" s="107" t="s">
        <v>70</v>
      </c>
      <c r="AD29" s="39">
        <f t="shared" si="12"/>
        <v>32</v>
      </c>
      <c r="AE29" s="41">
        <v>23</v>
      </c>
      <c r="AF29" s="38">
        <v>9</v>
      </c>
      <c r="AG29" s="41">
        <v>100</v>
      </c>
      <c r="AH29" s="39">
        <f t="shared" si="13"/>
        <v>118</v>
      </c>
      <c r="AI29" s="39">
        <f t="shared" si="14"/>
        <v>54</v>
      </c>
      <c r="AJ29" s="39">
        <f t="shared" si="15"/>
        <v>64</v>
      </c>
      <c r="AK29" s="38">
        <v>23</v>
      </c>
      <c r="AL29" s="38">
        <v>26</v>
      </c>
      <c r="AM29" s="41">
        <v>13</v>
      </c>
      <c r="AN29" s="38">
        <v>14</v>
      </c>
      <c r="AO29" s="41">
        <v>10</v>
      </c>
      <c r="AP29" s="38">
        <v>9</v>
      </c>
      <c r="AQ29" s="41">
        <v>8</v>
      </c>
      <c r="AR29" s="38">
        <v>15</v>
      </c>
      <c r="AS29" s="41">
        <v>14</v>
      </c>
      <c r="AT29" s="38">
        <v>18</v>
      </c>
    </row>
    <row r="30" spans="1:47" s="5" customFormat="1" ht="18.75" customHeight="1" x14ac:dyDescent="0.2">
      <c r="A30" s="81">
        <v>15</v>
      </c>
      <c r="B30" s="85"/>
      <c r="C30" s="89" t="s">
        <v>23</v>
      </c>
      <c r="D30" s="89" t="s">
        <v>70</v>
      </c>
      <c r="E30" s="29"/>
      <c r="F30" s="107" t="s">
        <v>70</v>
      </c>
      <c r="G30" s="39">
        <f t="shared" si="16"/>
        <v>15</v>
      </c>
      <c r="H30" s="38">
        <v>7</v>
      </c>
      <c r="I30" s="38">
        <v>8</v>
      </c>
      <c r="J30" s="38">
        <v>50</v>
      </c>
      <c r="K30" s="39">
        <f t="shared" si="17"/>
        <v>38</v>
      </c>
      <c r="L30" s="39">
        <f t="shared" si="18"/>
        <v>20</v>
      </c>
      <c r="M30" s="39">
        <f t="shared" si="19"/>
        <v>18</v>
      </c>
      <c r="N30" s="38">
        <v>8</v>
      </c>
      <c r="O30" s="38">
        <v>6</v>
      </c>
      <c r="P30" s="38">
        <v>4</v>
      </c>
      <c r="Q30" s="38">
        <v>1</v>
      </c>
      <c r="R30" s="38">
        <v>5</v>
      </c>
      <c r="S30" s="38">
        <v>7</v>
      </c>
      <c r="T30" s="38">
        <v>3</v>
      </c>
      <c r="U30" s="38">
        <v>4</v>
      </c>
      <c r="V30" s="38">
        <v>1</v>
      </c>
      <c r="W30" s="40">
        <v>9</v>
      </c>
      <c r="X30" s="72">
        <v>66</v>
      </c>
      <c r="Y30" s="85"/>
      <c r="Z30" s="108" t="s">
        <v>4</v>
      </c>
      <c r="AA30" s="108" t="s">
        <v>70</v>
      </c>
      <c r="AB30" s="29"/>
      <c r="AC30" s="107" t="s">
        <v>70</v>
      </c>
      <c r="AD30" s="39">
        <f t="shared" si="12"/>
        <v>27</v>
      </c>
      <c r="AE30" s="41">
        <v>20</v>
      </c>
      <c r="AF30" s="38">
        <v>7</v>
      </c>
      <c r="AG30" s="41">
        <v>130</v>
      </c>
      <c r="AH30" s="39">
        <f t="shared" si="13"/>
        <v>121</v>
      </c>
      <c r="AI30" s="39">
        <f t="shared" si="14"/>
        <v>59</v>
      </c>
      <c r="AJ30" s="39">
        <f t="shared" si="15"/>
        <v>62</v>
      </c>
      <c r="AK30" s="38">
        <v>28</v>
      </c>
      <c r="AL30" s="38">
        <v>21</v>
      </c>
      <c r="AM30" s="41">
        <v>10</v>
      </c>
      <c r="AN30" s="38">
        <v>12</v>
      </c>
      <c r="AO30" s="41">
        <v>10</v>
      </c>
      <c r="AP30" s="38">
        <v>12</v>
      </c>
      <c r="AQ30" s="41">
        <v>11</v>
      </c>
      <c r="AR30" s="38">
        <v>17</v>
      </c>
      <c r="AS30" s="41">
        <v>12</v>
      </c>
      <c r="AT30" s="38">
        <v>26</v>
      </c>
    </row>
    <row r="31" spans="1:47" s="5" customFormat="1" ht="18.75" customHeight="1" x14ac:dyDescent="0.2">
      <c r="A31" s="81">
        <v>16</v>
      </c>
      <c r="B31" s="85"/>
      <c r="C31" s="89" t="s">
        <v>22</v>
      </c>
      <c r="D31" s="89" t="s">
        <v>16</v>
      </c>
      <c r="E31" s="29"/>
      <c r="F31" s="107" t="s">
        <v>70</v>
      </c>
      <c r="G31" s="39">
        <f t="shared" si="16"/>
        <v>31</v>
      </c>
      <c r="H31" s="38">
        <v>27</v>
      </c>
      <c r="I31" s="38">
        <v>4</v>
      </c>
      <c r="J31" s="38">
        <v>90</v>
      </c>
      <c r="K31" s="39">
        <f t="shared" si="17"/>
        <v>101</v>
      </c>
      <c r="L31" s="39">
        <f t="shared" si="18"/>
        <v>53</v>
      </c>
      <c r="M31" s="39">
        <f t="shared" si="19"/>
        <v>48</v>
      </c>
      <c r="N31" s="38">
        <v>24</v>
      </c>
      <c r="O31" s="38">
        <v>21</v>
      </c>
      <c r="P31" s="38">
        <v>10</v>
      </c>
      <c r="Q31" s="38">
        <v>9</v>
      </c>
      <c r="R31" s="38">
        <v>10</v>
      </c>
      <c r="S31" s="38">
        <v>6</v>
      </c>
      <c r="T31" s="38">
        <v>9</v>
      </c>
      <c r="U31" s="38">
        <v>12</v>
      </c>
      <c r="V31" s="38">
        <v>10</v>
      </c>
      <c r="W31" s="40">
        <v>21</v>
      </c>
      <c r="X31" s="72">
        <v>67</v>
      </c>
      <c r="Y31" s="85"/>
      <c r="Z31" s="108" t="s">
        <v>86</v>
      </c>
      <c r="AA31" s="108" t="s">
        <v>70</v>
      </c>
      <c r="AB31" s="29"/>
      <c r="AC31" s="107" t="s">
        <v>70</v>
      </c>
      <c r="AD31" s="39">
        <f t="shared" si="12"/>
        <v>32</v>
      </c>
      <c r="AE31" s="41">
        <v>25</v>
      </c>
      <c r="AF31" s="38">
        <v>7</v>
      </c>
      <c r="AG31" s="41">
        <v>130</v>
      </c>
      <c r="AH31" s="39">
        <f t="shared" si="13"/>
        <v>103</v>
      </c>
      <c r="AI31" s="39">
        <f t="shared" si="14"/>
        <v>57</v>
      </c>
      <c r="AJ31" s="39">
        <f t="shared" si="15"/>
        <v>46</v>
      </c>
      <c r="AK31" s="38">
        <v>19</v>
      </c>
      <c r="AL31" s="38">
        <v>20</v>
      </c>
      <c r="AM31" s="41">
        <v>9</v>
      </c>
      <c r="AN31" s="38">
        <v>10</v>
      </c>
      <c r="AO31" s="41">
        <v>17</v>
      </c>
      <c r="AP31" s="38">
        <v>6</v>
      </c>
      <c r="AQ31" s="41">
        <v>12</v>
      </c>
      <c r="AR31" s="38">
        <v>10</v>
      </c>
      <c r="AS31" s="41">
        <v>10</v>
      </c>
      <c r="AT31" s="38">
        <v>30</v>
      </c>
    </row>
    <row r="32" spans="1:47" s="5" customFormat="1" ht="18.75" customHeight="1" x14ac:dyDescent="0.2">
      <c r="A32" s="81">
        <v>17</v>
      </c>
      <c r="B32" s="85"/>
      <c r="C32" s="89" t="s">
        <v>24</v>
      </c>
      <c r="D32" s="89" t="s">
        <v>45</v>
      </c>
      <c r="E32" s="29"/>
      <c r="F32" s="107" t="s">
        <v>70</v>
      </c>
      <c r="G32" s="39">
        <f t="shared" si="16"/>
        <v>37</v>
      </c>
      <c r="H32" s="38">
        <v>25</v>
      </c>
      <c r="I32" s="38">
        <v>12</v>
      </c>
      <c r="J32" s="38">
        <v>100</v>
      </c>
      <c r="K32" s="39">
        <f t="shared" si="17"/>
        <v>94</v>
      </c>
      <c r="L32" s="39">
        <f t="shared" si="18"/>
        <v>54</v>
      </c>
      <c r="M32" s="39">
        <f t="shared" si="19"/>
        <v>40</v>
      </c>
      <c r="N32" s="38">
        <v>25</v>
      </c>
      <c r="O32" s="38">
        <v>11</v>
      </c>
      <c r="P32" s="38">
        <v>11</v>
      </c>
      <c r="Q32" s="38">
        <v>9</v>
      </c>
      <c r="R32" s="38">
        <v>8</v>
      </c>
      <c r="S32" s="38">
        <v>11</v>
      </c>
      <c r="T32" s="38">
        <v>10</v>
      </c>
      <c r="U32" s="38">
        <v>9</v>
      </c>
      <c r="V32" s="38">
        <v>6</v>
      </c>
      <c r="W32" s="40">
        <v>27</v>
      </c>
      <c r="X32" s="72">
        <v>68</v>
      </c>
      <c r="Y32" s="85"/>
      <c r="Z32" s="108" t="s">
        <v>87</v>
      </c>
      <c r="AA32" s="108" t="s">
        <v>70</v>
      </c>
      <c r="AB32" s="29"/>
      <c r="AC32" s="107" t="s">
        <v>70</v>
      </c>
      <c r="AD32" s="39">
        <f t="shared" si="12"/>
        <v>27</v>
      </c>
      <c r="AE32" s="41">
        <v>18</v>
      </c>
      <c r="AF32" s="38">
        <v>9</v>
      </c>
      <c r="AG32" s="41">
        <v>75</v>
      </c>
      <c r="AH32" s="39">
        <f t="shared" si="13"/>
        <v>76</v>
      </c>
      <c r="AI32" s="39">
        <f t="shared" si="14"/>
        <v>36</v>
      </c>
      <c r="AJ32" s="39">
        <f t="shared" si="15"/>
        <v>40</v>
      </c>
      <c r="AK32" s="38">
        <v>18</v>
      </c>
      <c r="AL32" s="38">
        <v>19</v>
      </c>
      <c r="AM32" s="41">
        <v>7</v>
      </c>
      <c r="AN32" s="38">
        <v>7</v>
      </c>
      <c r="AO32" s="39">
        <v>4</v>
      </c>
      <c r="AP32" s="39">
        <v>8</v>
      </c>
      <c r="AQ32" s="179">
        <v>7</v>
      </c>
      <c r="AR32" s="177">
        <v>6</v>
      </c>
      <c r="AS32" s="41">
        <v>9</v>
      </c>
      <c r="AT32" s="38">
        <v>16</v>
      </c>
    </row>
    <row r="33" spans="1:47" s="5" customFormat="1" ht="18.75" customHeight="1" x14ac:dyDescent="0.2">
      <c r="A33" s="81">
        <v>18</v>
      </c>
      <c r="B33" s="85"/>
      <c r="C33" s="89" t="s">
        <v>25</v>
      </c>
      <c r="D33" s="89"/>
      <c r="E33" s="29"/>
      <c r="F33" s="107" t="s">
        <v>70</v>
      </c>
      <c r="G33" s="39">
        <f t="shared" si="16"/>
        <v>17</v>
      </c>
      <c r="H33" s="38">
        <v>12</v>
      </c>
      <c r="I33" s="38">
        <v>5</v>
      </c>
      <c r="J33" s="38">
        <v>35</v>
      </c>
      <c r="K33" s="39">
        <f t="shared" si="17"/>
        <v>26</v>
      </c>
      <c r="L33" s="39">
        <f t="shared" si="18"/>
        <v>13</v>
      </c>
      <c r="M33" s="39">
        <f t="shared" si="19"/>
        <v>13</v>
      </c>
      <c r="N33" s="38">
        <v>4</v>
      </c>
      <c r="O33" s="38">
        <v>2</v>
      </c>
      <c r="P33" s="38">
        <v>1</v>
      </c>
      <c r="Q33" s="38">
        <v>2</v>
      </c>
      <c r="R33" s="38">
        <v>3</v>
      </c>
      <c r="S33" s="38">
        <v>5</v>
      </c>
      <c r="T33" s="38">
        <v>5</v>
      </c>
      <c r="U33" s="38">
        <v>4</v>
      </c>
      <c r="V33" s="38">
        <v>1</v>
      </c>
      <c r="W33" s="40">
        <v>10</v>
      </c>
      <c r="X33" s="72">
        <v>69</v>
      </c>
      <c r="Y33" s="85"/>
      <c r="Z33" s="108" t="s">
        <v>119</v>
      </c>
      <c r="AA33" s="108" t="s">
        <v>70</v>
      </c>
      <c r="AB33" s="29"/>
      <c r="AC33" s="107" t="s">
        <v>70</v>
      </c>
      <c r="AD33" s="39">
        <f t="shared" si="12"/>
        <v>19</v>
      </c>
      <c r="AE33" s="41">
        <v>12</v>
      </c>
      <c r="AF33" s="38">
        <v>7</v>
      </c>
      <c r="AG33" s="41">
        <v>36</v>
      </c>
      <c r="AH33" s="39">
        <f t="shared" si="13"/>
        <v>42</v>
      </c>
      <c r="AI33" s="39">
        <f t="shared" si="14"/>
        <v>24</v>
      </c>
      <c r="AJ33" s="39">
        <f t="shared" si="15"/>
        <v>18</v>
      </c>
      <c r="AK33" s="38">
        <v>11</v>
      </c>
      <c r="AL33" s="38">
        <v>7</v>
      </c>
      <c r="AM33" s="41">
        <v>3</v>
      </c>
      <c r="AN33" s="177">
        <v>5</v>
      </c>
      <c r="AO33" s="41">
        <v>7</v>
      </c>
      <c r="AP33" s="41">
        <v>2</v>
      </c>
      <c r="AQ33" s="41">
        <v>3</v>
      </c>
      <c r="AR33" s="38">
        <v>4</v>
      </c>
      <c r="AS33" s="41">
        <v>2</v>
      </c>
      <c r="AT33" s="38">
        <v>9</v>
      </c>
    </row>
    <row r="34" spans="1:47" s="5" customFormat="1" ht="18.75" customHeight="1" x14ac:dyDescent="0.2">
      <c r="A34" s="81">
        <v>19</v>
      </c>
      <c r="B34" s="85"/>
      <c r="C34" s="89" t="s">
        <v>26</v>
      </c>
      <c r="D34" s="89" t="s">
        <v>45</v>
      </c>
      <c r="E34" s="29"/>
      <c r="F34" s="107" t="s">
        <v>70</v>
      </c>
      <c r="G34" s="39">
        <f t="shared" si="16"/>
        <v>22</v>
      </c>
      <c r="H34" s="38">
        <v>16</v>
      </c>
      <c r="I34" s="38">
        <v>6</v>
      </c>
      <c r="J34" s="38">
        <v>100</v>
      </c>
      <c r="K34" s="39">
        <f t="shared" si="17"/>
        <v>72</v>
      </c>
      <c r="L34" s="39">
        <f t="shared" si="18"/>
        <v>28</v>
      </c>
      <c r="M34" s="39">
        <f t="shared" si="19"/>
        <v>44</v>
      </c>
      <c r="N34" s="38">
        <v>13</v>
      </c>
      <c r="O34" s="38">
        <v>17</v>
      </c>
      <c r="P34" s="38">
        <v>1</v>
      </c>
      <c r="Q34" s="38">
        <v>6</v>
      </c>
      <c r="R34" s="38">
        <v>6</v>
      </c>
      <c r="S34" s="38">
        <v>10</v>
      </c>
      <c r="T34" s="38">
        <v>8</v>
      </c>
      <c r="U34" s="38">
        <v>11</v>
      </c>
      <c r="V34" s="38">
        <v>1</v>
      </c>
      <c r="W34" s="40">
        <v>12</v>
      </c>
      <c r="X34" s="72">
        <v>70</v>
      </c>
      <c r="Y34" s="54"/>
      <c r="Z34" s="108" t="s">
        <v>88</v>
      </c>
      <c r="AA34" s="108" t="s">
        <v>70</v>
      </c>
      <c r="AB34" s="29"/>
      <c r="AC34" s="107" t="s">
        <v>70</v>
      </c>
      <c r="AD34" s="39">
        <f t="shared" si="12"/>
        <v>12</v>
      </c>
      <c r="AE34" s="41">
        <v>6</v>
      </c>
      <c r="AF34" s="38">
        <v>6</v>
      </c>
      <c r="AG34" s="41">
        <v>32</v>
      </c>
      <c r="AH34" s="39">
        <f t="shared" si="13"/>
        <v>24</v>
      </c>
      <c r="AI34" s="39">
        <f t="shared" si="14"/>
        <v>11</v>
      </c>
      <c r="AJ34" s="39">
        <f t="shared" si="15"/>
        <v>13</v>
      </c>
      <c r="AK34" s="38">
        <v>5</v>
      </c>
      <c r="AL34" s="38">
        <v>6</v>
      </c>
      <c r="AM34" s="41">
        <v>0</v>
      </c>
      <c r="AN34" s="38">
        <v>6</v>
      </c>
      <c r="AO34" s="41">
        <v>4</v>
      </c>
      <c r="AP34" s="38">
        <v>0</v>
      </c>
      <c r="AQ34" s="41">
        <v>2</v>
      </c>
      <c r="AR34" s="38">
        <v>1</v>
      </c>
      <c r="AS34" s="41">
        <v>3</v>
      </c>
      <c r="AT34" s="38">
        <v>4</v>
      </c>
      <c r="AU34" s="68"/>
    </row>
    <row r="35" spans="1:47" s="5" customFormat="1" ht="18.75" customHeight="1" x14ac:dyDescent="0.2">
      <c r="A35" s="81">
        <v>20</v>
      </c>
      <c r="B35" s="85"/>
      <c r="C35" s="89" t="s">
        <v>27</v>
      </c>
      <c r="D35" s="89" t="s">
        <v>70</v>
      </c>
      <c r="E35" s="29"/>
      <c r="F35" s="107" t="s">
        <v>70</v>
      </c>
      <c r="G35" s="39">
        <f t="shared" si="16"/>
        <v>24</v>
      </c>
      <c r="H35" s="38">
        <v>19</v>
      </c>
      <c r="I35" s="38">
        <v>5</v>
      </c>
      <c r="J35" s="38">
        <v>60</v>
      </c>
      <c r="K35" s="39">
        <f t="shared" si="17"/>
        <v>54</v>
      </c>
      <c r="L35" s="39">
        <f t="shared" si="18"/>
        <v>28</v>
      </c>
      <c r="M35" s="39">
        <f t="shared" si="19"/>
        <v>26</v>
      </c>
      <c r="N35" s="38">
        <v>8</v>
      </c>
      <c r="O35" s="38">
        <v>14</v>
      </c>
      <c r="P35" s="38">
        <v>9</v>
      </c>
      <c r="Q35" s="38">
        <v>3</v>
      </c>
      <c r="R35" s="38">
        <v>5</v>
      </c>
      <c r="S35" s="38">
        <v>2</v>
      </c>
      <c r="T35" s="38">
        <v>6</v>
      </c>
      <c r="U35" s="38">
        <v>7</v>
      </c>
      <c r="V35" s="38">
        <v>5</v>
      </c>
      <c r="W35" s="40">
        <v>13</v>
      </c>
      <c r="X35" s="72">
        <v>71</v>
      </c>
      <c r="Y35" s="85"/>
      <c r="Z35" s="34" t="s">
        <v>89</v>
      </c>
      <c r="AA35" s="108" t="s">
        <v>70</v>
      </c>
      <c r="AB35" s="29"/>
      <c r="AC35" s="107" t="s">
        <v>70</v>
      </c>
      <c r="AD35" s="39">
        <f t="shared" si="12"/>
        <v>26</v>
      </c>
      <c r="AE35" s="41">
        <v>18</v>
      </c>
      <c r="AF35" s="38">
        <v>8</v>
      </c>
      <c r="AG35" s="41">
        <v>72</v>
      </c>
      <c r="AH35" s="39">
        <f t="shared" si="13"/>
        <v>73</v>
      </c>
      <c r="AI35" s="39">
        <f t="shared" si="14"/>
        <v>44</v>
      </c>
      <c r="AJ35" s="39">
        <f t="shared" si="15"/>
        <v>29</v>
      </c>
      <c r="AK35" s="38">
        <v>18</v>
      </c>
      <c r="AL35" s="38">
        <v>14</v>
      </c>
      <c r="AM35" s="41">
        <v>9</v>
      </c>
      <c r="AN35" s="38">
        <v>6</v>
      </c>
      <c r="AO35" s="41">
        <v>7</v>
      </c>
      <c r="AP35" s="38">
        <v>5</v>
      </c>
      <c r="AQ35" s="41">
        <v>10</v>
      </c>
      <c r="AR35" s="38">
        <v>4</v>
      </c>
      <c r="AS35" s="41">
        <v>6</v>
      </c>
      <c r="AT35" s="38">
        <v>18</v>
      </c>
    </row>
    <row r="36" spans="1:47" s="5" customFormat="1" ht="18.75" customHeight="1" x14ac:dyDescent="0.2">
      <c r="A36" s="81">
        <v>21</v>
      </c>
      <c r="B36" s="85"/>
      <c r="C36" s="89" t="s">
        <v>28</v>
      </c>
      <c r="D36" s="89" t="s">
        <v>70</v>
      </c>
      <c r="E36" s="29"/>
      <c r="F36" s="107" t="s">
        <v>70</v>
      </c>
      <c r="G36" s="39">
        <f t="shared" si="16"/>
        <v>27</v>
      </c>
      <c r="H36" s="38">
        <v>18</v>
      </c>
      <c r="I36" s="38">
        <v>9</v>
      </c>
      <c r="J36" s="38">
        <v>80</v>
      </c>
      <c r="K36" s="39">
        <f t="shared" si="17"/>
        <v>87</v>
      </c>
      <c r="L36" s="39">
        <f t="shared" si="18"/>
        <v>45</v>
      </c>
      <c r="M36" s="39">
        <f t="shared" si="19"/>
        <v>42</v>
      </c>
      <c r="N36" s="38">
        <v>19</v>
      </c>
      <c r="O36" s="38">
        <v>17</v>
      </c>
      <c r="P36" s="38">
        <v>8</v>
      </c>
      <c r="Q36" s="38">
        <v>10</v>
      </c>
      <c r="R36" s="38">
        <v>11</v>
      </c>
      <c r="S36" s="38">
        <v>4</v>
      </c>
      <c r="T36" s="38">
        <v>7</v>
      </c>
      <c r="U36" s="38">
        <v>11</v>
      </c>
      <c r="V36" s="38">
        <v>6</v>
      </c>
      <c r="W36" s="40">
        <v>18</v>
      </c>
      <c r="X36" s="72">
        <v>72</v>
      </c>
      <c r="Y36" s="85"/>
      <c r="Z36" s="33" t="s">
        <v>171</v>
      </c>
      <c r="AA36" s="108" t="s">
        <v>70</v>
      </c>
      <c r="AB36" s="29"/>
      <c r="AC36" s="107" t="s">
        <v>70</v>
      </c>
      <c r="AD36" s="39">
        <f t="shared" si="12"/>
        <v>31</v>
      </c>
      <c r="AE36" s="41">
        <v>17</v>
      </c>
      <c r="AF36" s="38">
        <v>14</v>
      </c>
      <c r="AG36" s="41">
        <v>30</v>
      </c>
      <c r="AH36" s="39">
        <f t="shared" si="13"/>
        <v>55</v>
      </c>
      <c r="AI36" s="39">
        <f t="shared" si="14"/>
        <v>27</v>
      </c>
      <c r="AJ36" s="39">
        <f t="shared" si="15"/>
        <v>28</v>
      </c>
      <c r="AK36" s="38">
        <v>10</v>
      </c>
      <c r="AL36" s="38">
        <v>15</v>
      </c>
      <c r="AM36" s="41">
        <v>5</v>
      </c>
      <c r="AN36" s="38">
        <v>4</v>
      </c>
      <c r="AO36" s="41">
        <v>6</v>
      </c>
      <c r="AP36" s="38">
        <v>5</v>
      </c>
      <c r="AQ36" s="41">
        <v>6</v>
      </c>
      <c r="AR36" s="38">
        <v>4</v>
      </c>
      <c r="AS36" s="41">
        <v>4</v>
      </c>
      <c r="AT36" s="38">
        <v>13</v>
      </c>
    </row>
    <row r="37" spans="1:47" s="5" customFormat="1" ht="18.75" customHeight="1" x14ac:dyDescent="0.2">
      <c r="A37" s="81">
        <v>22</v>
      </c>
      <c r="B37" s="85"/>
      <c r="C37" s="89" t="s">
        <v>29</v>
      </c>
      <c r="D37" s="89" t="s">
        <v>70</v>
      </c>
      <c r="E37" s="29"/>
      <c r="F37" s="107" t="s">
        <v>70</v>
      </c>
      <c r="G37" s="39">
        <f t="shared" si="16"/>
        <v>19</v>
      </c>
      <c r="H37" s="38">
        <v>12</v>
      </c>
      <c r="I37" s="38">
        <v>7</v>
      </c>
      <c r="J37" s="38">
        <v>80</v>
      </c>
      <c r="K37" s="39">
        <f t="shared" si="17"/>
        <v>65</v>
      </c>
      <c r="L37" s="39">
        <f t="shared" si="18"/>
        <v>40</v>
      </c>
      <c r="M37" s="39">
        <f t="shared" si="19"/>
        <v>25</v>
      </c>
      <c r="N37" s="38">
        <v>17</v>
      </c>
      <c r="O37" s="38">
        <v>7</v>
      </c>
      <c r="P37" s="38">
        <v>4</v>
      </c>
      <c r="Q37" s="38">
        <v>3</v>
      </c>
      <c r="R37" s="38">
        <v>10</v>
      </c>
      <c r="S37" s="38">
        <v>7</v>
      </c>
      <c r="T37" s="38">
        <v>9</v>
      </c>
      <c r="U37" s="38">
        <v>8</v>
      </c>
      <c r="V37" s="38">
        <v>1</v>
      </c>
      <c r="W37" s="40">
        <v>17</v>
      </c>
      <c r="X37" s="72">
        <v>73</v>
      </c>
      <c r="Y37" s="85"/>
      <c r="Z37" s="35" t="s">
        <v>120</v>
      </c>
      <c r="AA37" s="108" t="s">
        <v>147</v>
      </c>
      <c r="AB37" s="29"/>
      <c r="AC37" s="107" t="s">
        <v>70</v>
      </c>
      <c r="AD37" s="39">
        <f t="shared" si="12"/>
        <v>10</v>
      </c>
      <c r="AE37" s="41">
        <v>6</v>
      </c>
      <c r="AF37" s="38">
        <v>4</v>
      </c>
      <c r="AG37" s="41">
        <v>20</v>
      </c>
      <c r="AH37" s="39">
        <f t="shared" si="13"/>
        <v>16</v>
      </c>
      <c r="AI37" s="39">
        <f t="shared" si="14"/>
        <v>11</v>
      </c>
      <c r="AJ37" s="39">
        <f t="shared" si="15"/>
        <v>5</v>
      </c>
      <c r="AK37" s="38">
        <v>3</v>
      </c>
      <c r="AL37" s="38">
        <v>3</v>
      </c>
      <c r="AM37" s="41">
        <v>4</v>
      </c>
      <c r="AN37" s="38">
        <v>1</v>
      </c>
      <c r="AO37" s="41">
        <v>1</v>
      </c>
      <c r="AP37" s="38">
        <v>0</v>
      </c>
      <c r="AQ37" s="41">
        <v>3</v>
      </c>
      <c r="AR37" s="38">
        <v>1</v>
      </c>
      <c r="AS37" s="41">
        <v>0</v>
      </c>
      <c r="AT37" s="41">
        <v>3</v>
      </c>
    </row>
    <row r="38" spans="1:47" s="5" customFormat="1" ht="18.75" customHeight="1" x14ac:dyDescent="0.2">
      <c r="A38" s="81">
        <v>23</v>
      </c>
      <c r="B38" s="85"/>
      <c r="C38" s="89" t="s">
        <v>77</v>
      </c>
      <c r="D38" s="89" t="s">
        <v>70</v>
      </c>
      <c r="E38" s="29"/>
      <c r="F38" s="107" t="s">
        <v>70</v>
      </c>
      <c r="G38" s="39">
        <f t="shared" si="16"/>
        <v>27</v>
      </c>
      <c r="H38" s="38">
        <v>20</v>
      </c>
      <c r="I38" s="38">
        <v>7</v>
      </c>
      <c r="J38" s="38">
        <v>120</v>
      </c>
      <c r="K38" s="39">
        <f t="shared" si="17"/>
        <v>112</v>
      </c>
      <c r="L38" s="39">
        <f t="shared" si="18"/>
        <v>62</v>
      </c>
      <c r="M38" s="39">
        <f t="shared" si="19"/>
        <v>50</v>
      </c>
      <c r="N38" s="38">
        <v>29</v>
      </c>
      <c r="O38" s="38">
        <v>18</v>
      </c>
      <c r="P38" s="38">
        <v>8</v>
      </c>
      <c r="Q38" s="38">
        <v>12</v>
      </c>
      <c r="R38" s="38">
        <v>12</v>
      </c>
      <c r="S38" s="38">
        <v>8</v>
      </c>
      <c r="T38" s="38">
        <v>13</v>
      </c>
      <c r="U38" s="38">
        <v>12</v>
      </c>
      <c r="V38" s="38">
        <v>10</v>
      </c>
      <c r="W38" s="40">
        <v>24</v>
      </c>
      <c r="X38" s="72">
        <v>74</v>
      </c>
      <c r="Y38" s="85"/>
      <c r="Z38" s="108" t="s">
        <v>121</v>
      </c>
      <c r="AA38" s="108" t="s">
        <v>148</v>
      </c>
      <c r="AB38" s="29"/>
      <c r="AC38" s="107" t="s">
        <v>70</v>
      </c>
      <c r="AD38" s="39">
        <f t="shared" si="12"/>
        <v>26</v>
      </c>
      <c r="AE38" s="41">
        <v>16</v>
      </c>
      <c r="AF38" s="38">
        <v>10</v>
      </c>
      <c r="AG38" s="41">
        <v>120</v>
      </c>
      <c r="AH38" s="39">
        <f t="shared" si="13"/>
        <v>70</v>
      </c>
      <c r="AI38" s="39">
        <f t="shared" si="14"/>
        <v>38</v>
      </c>
      <c r="AJ38" s="39">
        <f t="shared" si="15"/>
        <v>32</v>
      </c>
      <c r="AK38" s="38">
        <v>12</v>
      </c>
      <c r="AL38" s="38">
        <v>8</v>
      </c>
      <c r="AM38" s="41">
        <v>3</v>
      </c>
      <c r="AN38" s="38">
        <v>10</v>
      </c>
      <c r="AO38" s="41">
        <v>11</v>
      </c>
      <c r="AP38" s="38">
        <v>7</v>
      </c>
      <c r="AQ38" s="41">
        <v>12</v>
      </c>
      <c r="AR38" s="38">
        <v>7</v>
      </c>
      <c r="AS38" s="41">
        <v>1</v>
      </c>
      <c r="AT38" s="41">
        <v>25</v>
      </c>
    </row>
    <row r="39" spans="1:47" s="5" customFormat="1" ht="18.75" customHeight="1" x14ac:dyDescent="0.2">
      <c r="A39" s="81">
        <v>24</v>
      </c>
      <c r="B39" s="85"/>
      <c r="C39" s="89" t="s">
        <v>78</v>
      </c>
      <c r="D39" s="89" t="s">
        <v>70</v>
      </c>
      <c r="E39" s="29"/>
      <c r="F39" s="107" t="s">
        <v>70</v>
      </c>
      <c r="G39" s="39">
        <f t="shared" si="16"/>
        <v>18</v>
      </c>
      <c r="H39" s="38">
        <v>11</v>
      </c>
      <c r="I39" s="38">
        <v>7</v>
      </c>
      <c r="J39" s="38">
        <v>60</v>
      </c>
      <c r="K39" s="39">
        <f t="shared" si="17"/>
        <v>59</v>
      </c>
      <c r="L39" s="39">
        <f t="shared" si="18"/>
        <v>36</v>
      </c>
      <c r="M39" s="39">
        <f t="shared" si="19"/>
        <v>23</v>
      </c>
      <c r="N39" s="38">
        <v>13</v>
      </c>
      <c r="O39" s="38">
        <v>8</v>
      </c>
      <c r="P39" s="38">
        <v>8</v>
      </c>
      <c r="Q39" s="38">
        <v>5</v>
      </c>
      <c r="R39" s="38">
        <v>5</v>
      </c>
      <c r="S39" s="38">
        <v>7</v>
      </c>
      <c r="T39" s="38">
        <v>10</v>
      </c>
      <c r="U39" s="38">
        <v>3</v>
      </c>
      <c r="V39" s="38">
        <v>0</v>
      </c>
      <c r="W39" s="40">
        <v>13</v>
      </c>
      <c r="X39" s="72">
        <v>75</v>
      </c>
      <c r="Y39" s="85"/>
      <c r="Z39" s="110" t="s">
        <v>149</v>
      </c>
      <c r="AA39" s="110"/>
      <c r="AB39" s="29"/>
      <c r="AC39" s="107" t="s">
        <v>70</v>
      </c>
      <c r="AD39" s="39">
        <f t="shared" si="12"/>
        <v>12</v>
      </c>
      <c r="AE39" s="41">
        <v>5</v>
      </c>
      <c r="AF39" s="38">
        <v>7</v>
      </c>
      <c r="AG39" s="41">
        <v>20</v>
      </c>
      <c r="AH39" s="39">
        <f t="shared" si="13"/>
        <v>19</v>
      </c>
      <c r="AI39" s="39">
        <f t="shared" si="14"/>
        <v>9</v>
      </c>
      <c r="AJ39" s="39">
        <f t="shared" si="15"/>
        <v>10</v>
      </c>
      <c r="AK39" s="38">
        <v>4</v>
      </c>
      <c r="AL39" s="38">
        <v>5</v>
      </c>
      <c r="AM39" s="41">
        <v>0</v>
      </c>
      <c r="AN39" s="38">
        <v>2</v>
      </c>
      <c r="AO39" s="41">
        <v>3</v>
      </c>
      <c r="AP39" s="38">
        <v>1</v>
      </c>
      <c r="AQ39" s="41">
        <v>2</v>
      </c>
      <c r="AR39" s="38">
        <v>2</v>
      </c>
      <c r="AS39" s="41">
        <v>1</v>
      </c>
      <c r="AT39" s="41">
        <v>9</v>
      </c>
    </row>
    <row r="40" spans="1:47" s="5" customFormat="1" ht="18.75" customHeight="1" x14ac:dyDescent="0.2">
      <c r="A40" s="81">
        <v>25</v>
      </c>
      <c r="B40" s="85"/>
      <c r="C40" s="89" t="s">
        <v>79</v>
      </c>
      <c r="D40" s="89" t="s">
        <v>70</v>
      </c>
      <c r="E40" s="29"/>
      <c r="F40" s="107" t="s">
        <v>70</v>
      </c>
      <c r="G40" s="39">
        <f t="shared" si="16"/>
        <v>21</v>
      </c>
      <c r="H40" s="38">
        <v>15</v>
      </c>
      <c r="I40" s="38">
        <v>6</v>
      </c>
      <c r="J40" s="38">
        <v>70</v>
      </c>
      <c r="K40" s="39">
        <f t="shared" si="17"/>
        <v>69</v>
      </c>
      <c r="L40" s="39">
        <f t="shared" si="18"/>
        <v>36</v>
      </c>
      <c r="M40" s="39">
        <f t="shared" si="19"/>
        <v>33</v>
      </c>
      <c r="N40" s="38">
        <v>14</v>
      </c>
      <c r="O40" s="38">
        <v>13</v>
      </c>
      <c r="P40" s="38">
        <v>5</v>
      </c>
      <c r="Q40" s="38">
        <v>9</v>
      </c>
      <c r="R40" s="38">
        <v>10</v>
      </c>
      <c r="S40" s="38">
        <v>6</v>
      </c>
      <c r="T40" s="38">
        <v>7</v>
      </c>
      <c r="U40" s="38">
        <v>5</v>
      </c>
      <c r="V40" s="38">
        <v>4</v>
      </c>
      <c r="W40" s="40">
        <v>16</v>
      </c>
      <c r="X40" s="72">
        <v>76</v>
      </c>
      <c r="Y40" s="54"/>
      <c r="Z40" s="35" t="s">
        <v>150</v>
      </c>
      <c r="AA40" s="108" t="s">
        <v>45</v>
      </c>
      <c r="AB40" s="29"/>
      <c r="AC40" s="107" t="s">
        <v>70</v>
      </c>
      <c r="AD40" s="39">
        <f t="shared" si="12"/>
        <v>45</v>
      </c>
      <c r="AE40" s="41">
        <v>31</v>
      </c>
      <c r="AF40" s="38">
        <v>14</v>
      </c>
      <c r="AG40" s="41">
        <v>110</v>
      </c>
      <c r="AH40" s="39">
        <f t="shared" si="13"/>
        <v>116</v>
      </c>
      <c r="AI40" s="39">
        <f t="shared" si="14"/>
        <v>56</v>
      </c>
      <c r="AJ40" s="39">
        <f t="shared" si="15"/>
        <v>60</v>
      </c>
      <c r="AK40" s="38">
        <v>23</v>
      </c>
      <c r="AL40" s="38">
        <v>28</v>
      </c>
      <c r="AM40" s="41">
        <v>12</v>
      </c>
      <c r="AN40" s="41">
        <v>11</v>
      </c>
      <c r="AO40" s="41">
        <v>13</v>
      </c>
      <c r="AP40" s="38">
        <v>9</v>
      </c>
      <c r="AQ40" s="41">
        <v>8</v>
      </c>
      <c r="AR40" s="41">
        <v>12</v>
      </c>
      <c r="AS40" s="41">
        <v>13</v>
      </c>
      <c r="AT40" s="41">
        <v>28</v>
      </c>
    </row>
    <row r="41" spans="1:47" s="5" customFormat="1" ht="18.75" customHeight="1" x14ac:dyDescent="0.2">
      <c r="A41" s="81">
        <v>26</v>
      </c>
      <c r="B41" s="85"/>
      <c r="C41" s="89" t="s">
        <v>80</v>
      </c>
      <c r="D41" s="89" t="s">
        <v>70</v>
      </c>
      <c r="E41" s="29"/>
      <c r="F41" s="107" t="s">
        <v>70</v>
      </c>
      <c r="G41" s="39">
        <f t="shared" si="16"/>
        <v>12</v>
      </c>
      <c r="H41" s="38">
        <v>9</v>
      </c>
      <c r="I41" s="38">
        <v>3</v>
      </c>
      <c r="J41" s="38">
        <v>50</v>
      </c>
      <c r="K41" s="39">
        <f t="shared" si="17"/>
        <v>36</v>
      </c>
      <c r="L41" s="39">
        <f t="shared" si="18"/>
        <v>17</v>
      </c>
      <c r="M41" s="39">
        <f t="shared" si="19"/>
        <v>19</v>
      </c>
      <c r="N41" s="38">
        <v>7</v>
      </c>
      <c r="O41" s="38">
        <v>10</v>
      </c>
      <c r="P41" s="38">
        <v>3</v>
      </c>
      <c r="Q41" s="38">
        <v>0</v>
      </c>
      <c r="R41" s="38">
        <v>1</v>
      </c>
      <c r="S41" s="38">
        <v>3</v>
      </c>
      <c r="T41" s="38">
        <v>6</v>
      </c>
      <c r="U41" s="38">
        <v>6</v>
      </c>
      <c r="V41" s="38">
        <v>2</v>
      </c>
      <c r="W41" s="40">
        <v>8</v>
      </c>
      <c r="X41" s="72">
        <v>77</v>
      </c>
      <c r="Y41" s="85"/>
      <c r="Z41" s="36" t="s">
        <v>129</v>
      </c>
      <c r="AA41" s="108" t="s">
        <v>147</v>
      </c>
      <c r="AB41" s="29"/>
      <c r="AC41" s="107" t="s">
        <v>70</v>
      </c>
      <c r="AD41" s="39">
        <f t="shared" si="12"/>
        <v>34</v>
      </c>
      <c r="AE41" s="41">
        <v>25</v>
      </c>
      <c r="AF41" s="38">
        <v>9</v>
      </c>
      <c r="AG41" s="41">
        <v>80</v>
      </c>
      <c r="AH41" s="39">
        <f t="shared" si="13"/>
        <v>74</v>
      </c>
      <c r="AI41" s="39">
        <f t="shared" si="14"/>
        <v>39</v>
      </c>
      <c r="AJ41" s="39">
        <f t="shared" si="15"/>
        <v>35</v>
      </c>
      <c r="AK41" s="38">
        <v>18</v>
      </c>
      <c r="AL41" s="38">
        <v>14</v>
      </c>
      <c r="AM41" s="41">
        <v>9</v>
      </c>
      <c r="AN41" s="41">
        <v>5</v>
      </c>
      <c r="AO41" s="41">
        <v>5</v>
      </c>
      <c r="AP41" s="38">
        <v>9</v>
      </c>
      <c r="AQ41" s="41">
        <v>7</v>
      </c>
      <c r="AR41" s="41">
        <v>7</v>
      </c>
      <c r="AS41" s="41">
        <v>7</v>
      </c>
      <c r="AT41" s="41">
        <v>18</v>
      </c>
    </row>
    <row r="42" spans="1:47" s="5" customFormat="1" ht="18.75" customHeight="1" x14ac:dyDescent="0.2">
      <c r="A42" s="81">
        <v>27</v>
      </c>
      <c r="B42" s="85"/>
      <c r="C42" s="89" t="s">
        <v>30</v>
      </c>
      <c r="D42" s="89" t="s">
        <v>70</v>
      </c>
      <c r="E42" s="29"/>
      <c r="F42" s="107" t="s">
        <v>70</v>
      </c>
      <c r="G42" s="39">
        <f t="shared" si="16"/>
        <v>19</v>
      </c>
      <c r="H42" s="38">
        <v>11</v>
      </c>
      <c r="I42" s="38">
        <v>8</v>
      </c>
      <c r="J42" s="38">
        <v>70</v>
      </c>
      <c r="K42" s="39">
        <f t="shared" si="17"/>
        <v>64</v>
      </c>
      <c r="L42" s="39">
        <f t="shared" si="18"/>
        <v>30</v>
      </c>
      <c r="M42" s="39">
        <f t="shared" si="19"/>
        <v>34</v>
      </c>
      <c r="N42" s="38">
        <v>11</v>
      </c>
      <c r="O42" s="38">
        <v>11</v>
      </c>
      <c r="P42" s="38">
        <v>8</v>
      </c>
      <c r="Q42" s="38">
        <v>8</v>
      </c>
      <c r="R42" s="38">
        <v>9</v>
      </c>
      <c r="S42" s="38">
        <v>8</v>
      </c>
      <c r="T42" s="38">
        <v>2</v>
      </c>
      <c r="U42" s="38">
        <v>7</v>
      </c>
      <c r="V42" s="38">
        <v>4</v>
      </c>
      <c r="W42" s="40">
        <v>10</v>
      </c>
      <c r="X42" s="72">
        <v>78</v>
      </c>
      <c r="Y42" s="85"/>
      <c r="Z42" s="108" t="s">
        <v>151</v>
      </c>
      <c r="AA42" s="108" t="s">
        <v>147</v>
      </c>
      <c r="AB42" s="29"/>
      <c r="AC42" s="107" t="s">
        <v>70</v>
      </c>
      <c r="AD42" s="39">
        <f t="shared" si="12"/>
        <v>37</v>
      </c>
      <c r="AE42" s="38">
        <v>20</v>
      </c>
      <c r="AF42" s="38">
        <v>17</v>
      </c>
      <c r="AG42" s="38">
        <v>110</v>
      </c>
      <c r="AH42" s="39">
        <f t="shared" si="13"/>
        <v>97</v>
      </c>
      <c r="AI42" s="39">
        <f t="shared" si="14"/>
        <v>48</v>
      </c>
      <c r="AJ42" s="39">
        <f t="shared" si="15"/>
        <v>49</v>
      </c>
      <c r="AK42" s="38">
        <v>18</v>
      </c>
      <c r="AL42" s="38">
        <v>19</v>
      </c>
      <c r="AM42" s="38">
        <v>11</v>
      </c>
      <c r="AN42" s="38">
        <v>8</v>
      </c>
      <c r="AO42" s="38">
        <v>8</v>
      </c>
      <c r="AP42" s="38">
        <v>14</v>
      </c>
      <c r="AQ42" s="38">
        <v>11</v>
      </c>
      <c r="AR42" s="38">
        <v>8</v>
      </c>
      <c r="AS42" s="38">
        <v>2</v>
      </c>
      <c r="AT42" s="40">
        <v>33</v>
      </c>
    </row>
    <row r="43" spans="1:47" s="5" customFormat="1" ht="18.75" customHeight="1" x14ac:dyDescent="0.2">
      <c r="A43" s="81">
        <v>28</v>
      </c>
      <c r="B43" s="85"/>
      <c r="C43" s="89" t="s">
        <v>31</v>
      </c>
      <c r="D43" s="89" t="s">
        <v>70</v>
      </c>
      <c r="E43" s="29"/>
      <c r="F43" s="107" t="s">
        <v>70</v>
      </c>
      <c r="G43" s="39">
        <f t="shared" si="16"/>
        <v>23</v>
      </c>
      <c r="H43" s="38">
        <v>17</v>
      </c>
      <c r="I43" s="38">
        <v>6</v>
      </c>
      <c r="J43" s="38">
        <v>70</v>
      </c>
      <c r="K43" s="39">
        <f t="shared" si="17"/>
        <v>72</v>
      </c>
      <c r="L43" s="39">
        <f t="shared" si="18"/>
        <v>37</v>
      </c>
      <c r="M43" s="39">
        <f t="shared" si="19"/>
        <v>35</v>
      </c>
      <c r="N43" s="38">
        <v>15</v>
      </c>
      <c r="O43" s="38">
        <v>11</v>
      </c>
      <c r="P43" s="38">
        <v>8</v>
      </c>
      <c r="Q43" s="38">
        <v>6</v>
      </c>
      <c r="R43" s="38">
        <v>5</v>
      </c>
      <c r="S43" s="38">
        <v>10</v>
      </c>
      <c r="T43" s="38">
        <v>9</v>
      </c>
      <c r="U43" s="38">
        <v>8</v>
      </c>
      <c r="V43" s="38">
        <v>2</v>
      </c>
      <c r="W43" s="40">
        <v>17</v>
      </c>
      <c r="X43" s="72"/>
      <c r="Y43" s="85"/>
      <c r="Z43" s="100"/>
      <c r="AA43" s="100"/>
      <c r="AB43" s="29"/>
      <c r="AC43" s="98"/>
      <c r="AD43" s="39"/>
      <c r="AE43" s="38"/>
      <c r="AF43" s="38"/>
      <c r="AG43" s="38"/>
      <c r="AH43" s="39"/>
      <c r="AI43" s="39"/>
      <c r="AJ43" s="39"/>
      <c r="AK43" s="38"/>
      <c r="AL43" s="38"/>
      <c r="AM43" s="38"/>
      <c r="AN43" s="38"/>
      <c r="AO43" s="38"/>
      <c r="AP43" s="38"/>
      <c r="AQ43" s="38"/>
      <c r="AR43" s="38"/>
      <c r="AS43" s="38"/>
      <c r="AT43" s="40"/>
    </row>
    <row r="44" spans="1:47" s="5" customFormat="1" ht="18.75" customHeight="1" x14ac:dyDescent="0.2">
      <c r="A44" s="81">
        <v>29</v>
      </c>
      <c r="B44" s="85"/>
      <c r="C44" s="89" t="s">
        <v>32</v>
      </c>
      <c r="D44" s="89" t="s">
        <v>70</v>
      </c>
      <c r="E44" s="29"/>
      <c r="F44" s="107" t="s">
        <v>70</v>
      </c>
      <c r="G44" s="39">
        <f t="shared" si="16"/>
        <v>34</v>
      </c>
      <c r="H44" s="38">
        <v>21</v>
      </c>
      <c r="I44" s="38">
        <v>13</v>
      </c>
      <c r="J44" s="38">
        <v>120</v>
      </c>
      <c r="K44" s="39">
        <f t="shared" si="17"/>
        <v>116</v>
      </c>
      <c r="L44" s="39">
        <f t="shared" si="18"/>
        <v>51</v>
      </c>
      <c r="M44" s="39">
        <f t="shared" si="19"/>
        <v>65</v>
      </c>
      <c r="N44" s="38">
        <v>18</v>
      </c>
      <c r="O44" s="38">
        <v>20</v>
      </c>
      <c r="P44" s="38">
        <v>13</v>
      </c>
      <c r="Q44" s="38">
        <v>15</v>
      </c>
      <c r="R44" s="38">
        <v>12</v>
      </c>
      <c r="S44" s="38">
        <v>16</v>
      </c>
      <c r="T44" s="38">
        <v>8</v>
      </c>
      <c r="U44" s="38">
        <v>14</v>
      </c>
      <c r="V44" s="38">
        <v>11</v>
      </c>
      <c r="W44" s="40">
        <v>25</v>
      </c>
      <c r="X44" s="72"/>
      <c r="Y44" s="85"/>
      <c r="Z44" s="100"/>
      <c r="AA44" s="100"/>
      <c r="AB44" s="29"/>
      <c r="AC44" s="98"/>
      <c r="AD44" s="39"/>
      <c r="AE44" s="38"/>
      <c r="AF44" s="38"/>
      <c r="AG44" s="38"/>
      <c r="AH44" s="39"/>
      <c r="AI44" s="39"/>
      <c r="AJ44" s="39"/>
      <c r="AK44" s="38"/>
      <c r="AL44" s="38"/>
      <c r="AM44" s="38"/>
      <c r="AN44" s="38"/>
      <c r="AO44" s="38"/>
      <c r="AP44" s="38"/>
      <c r="AQ44" s="38"/>
      <c r="AR44" s="38"/>
      <c r="AS44" s="38"/>
      <c r="AT44" s="40"/>
    </row>
    <row r="45" spans="1:47" s="5" customFormat="1" ht="18.75" customHeight="1" x14ac:dyDescent="0.2">
      <c r="A45" s="81">
        <v>30</v>
      </c>
      <c r="B45" s="85"/>
      <c r="C45" s="89" t="s">
        <v>33</v>
      </c>
      <c r="D45" s="89" t="s">
        <v>70</v>
      </c>
      <c r="E45" s="29"/>
      <c r="F45" s="107" t="s">
        <v>70</v>
      </c>
      <c r="G45" s="39">
        <f t="shared" si="16"/>
        <v>32</v>
      </c>
      <c r="H45" s="38">
        <v>23</v>
      </c>
      <c r="I45" s="38">
        <v>9</v>
      </c>
      <c r="J45" s="38">
        <v>160</v>
      </c>
      <c r="K45" s="39">
        <f t="shared" si="17"/>
        <v>143</v>
      </c>
      <c r="L45" s="39">
        <f t="shared" si="18"/>
        <v>71</v>
      </c>
      <c r="M45" s="39">
        <f t="shared" si="19"/>
        <v>72</v>
      </c>
      <c r="N45" s="38">
        <v>37</v>
      </c>
      <c r="O45" s="38">
        <v>28</v>
      </c>
      <c r="P45" s="38">
        <v>9</v>
      </c>
      <c r="Q45" s="38">
        <v>9</v>
      </c>
      <c r="R45" s="38">
        <v>9</v>
      </c>
      <c r="S45" s="38">
        <v>15</v>
      </c>
      <c r="T45" s="38">
        <v>16</v>
      </c>
      <c r="U45" s="38">
        <v>20</v>
      </c>
      <c r="V45" s="38">
        <v>20</v>
      </c>
      <c r="W45" s="40">
        <v>26</v>
      </c>
      <c r="X45" s="72"/>
      <c r="Y45" s="85"/>
      <c r="Z45" s="100"/>
      <c r="AA45" s="100"/>
      <c r="AB45" s="29"/>
      <c r="AC45" s="98"/>
      <c r="AD45" s="39"/>
      <c r="AE45" s="38"/>
      <c r="AF45" s="38"/>
      <c r="AG45" s="38"/>
      <c r="AH45" s="39"/>
      <c r="AI45" s="39"/>
      <c r="AJ45" s="39"/>
      <c r="AK45" s="38"/>
      <c r="AL45" s="38"/>
      <c r="AM45" s="38"/>
      <c r="AN45" s="38"/>
      <c r="AO45" s="38"/>
      <c r="AP45" s="38"/>
      <c r="AQ45" s="38"/>
      <c r="AR45" s="38"/>
      <c r="AS45" s="38"/>
      <c r="AT45" s="40"/>
    </row>
    <row r="46" spans="1:47" s="5" customFormat="1" ht="18.75" customHeight="1" x14ac:dyDescent="0.2">
      <c r="A46" s="81">
        <v>31</v>
      </c>
      <c r="B46" s="54"/>
      <c r="C46" s="96" t="s">
        <v>34</v>
      </c>
      <c r="D46" s="97" t="s">
        <v>70</v>
      </c>
      <c r="E46" s="29"/>
      <c r="F46" s="107" t="s">
        <v>70</v>
      </c>
      <c r="G46" s="32">
        <f t="shared" si="16"/>
        <v>36</v>
      </c>
      <c r="H46" s="32">
        <v>24</v>
      </c>
      <c r="I46" s="38">
        <v>12</v>
      </c>
      <c r="J46" s="32">
        <v>140</v>
      </c>
      <c r="K46" s="39">
        <v>123</v>
      </c>
      <c r="L46" s="39">
        <v>66</v>
      </c>
      <c r="M46" s="39">
        <v>57</v>
      </c>
      <c r="N46" s="32">
        <v>31</v>
      </c>
      <c r="O46" s="32">
        <v>18</v>
      </c>
      <c r="P46" s="32">
        <v>15</v>
      </c>
      <c r="Q46" s="32">
        <v>11</v>
      </c>
      <c r="R46" s="32">
        <v>11</v>
      </c>
      <c r="S46" s="32">
        <v>12</v>
      </c>
      <c r="T46" s="32">
        <v>9</v>
      </c>
      <c r="U46" s="32">
        <v>16</v>
      </c>
      <c r="V46" s="32">
        <v>11</v>
      </c>
      <c r="W46" s="32">
        <v>32</v>
      </c>
      <c r="X46" s="73"/>
      <c r="Y46" s="85"/>
      <c r="Z46" s="89"/>
      <c r="AA46" s="89"/>
      <c r="AB46" s="29"/>
      <c r="AC46" s="85"/>
      <c r="AD46" s="39"/>
      <c r="AE46" s="38"/>
      <c r="AF46" s="38"/>
      <c r="AG46" s="38"/>
      <c r="AH46" s="39"/>
      <c r="AI46" s="39"/>
      <c r="AJ46" s="39"/>
      <c r="AK46" s="38"/>
      <c r="AL46" s="38"/>
      <c r="AM46" s="38"/>
      <c r="AN46" s="38"/>
      <c r="AO46" s="38"/>
      <c r="AP46" s="38"/>
      <c r="AQ46" s="38"/>
      <c r="AR46" s="38"/>
      <c r="AS46" s="38"/>
      <c r="AT46" s="40"/>
    </row>
    <row r="47" spans="1:47" s="5" customFormat="1" ht="18.75" customHeight="1" x14ac:dyDescent="0.2">
      <c r="A47" s="81">
        <v>32</v>
      </c>
      <c r="B47" s="85"/>
      <c r="C47" s="87" t="s">
        <v>35</v>
      </c>
      <c r="D47" s="89" t="s">
        <v>70</v>
      </c>
      <c r="E47" s="29"/>
      <c r="F47" s="107" t="s">
        <v>70</v>
      </c>
      <c r="G47" s="39">
        <f t="shared" si="16"/>
        <v>39</v>
      </c>
      <c r="H47" s="38">
        <v>24</v>
      </c>
      <c r="I47" s="38">
        <v>15</v>
      </c>
      <c r="J47" s="38">
        <v>160</v>
      </c>
      <c r="K47" s="39">
        <v>166</v>
      </c>
      <c r="L47" s="39">
        <v>75</v>
      </c>
      <c r="M47" s="39">
        <v>91</v>
      </c>
      <c r="N47" s="38">
        <v>26</v>
      </c>
      <c r="O47" s="38">
        <v>28</v>
      </c>
      <c r="P47" s="38">
        <v>15</v>
      </c>
      <c r="Q47" s="38">
        <v>26</v>
      </c>
      <c r="R47" s="38">
        <v>17</v>
      </c>
      <c r="S47" s="38">
        <v>16</v>
      </c>
      <c r="T47" s="38">
        <v>17</v>
      </c>
      <c r="U47" s="38">
        <v>21</v>
      </c>
      <c r="V47" s="38">
        <v>9</v>
      </c>
      <c r="W47" s="40">
        <v>39</v>
      </c>
      <c r="X47" s="73"/>
      <c r="Y47" s="85"/>
      <c r="Z47" s="89"/>
      <c r="AA47" s="89"/>
      <c r="AB47" s="29"/>
      <c r="AC47" s="85"/>
      <c r="AD47" s="39"/>
      <c r="AE47" s="38"/>
      <c r="AF47" s="38"/>
      <c r="AG47" s="38"/>
      <c r="AH47" s="39"/>
      <c r="AI47" s="39"/>
      <c r="AJ47" s="39"/>
      <c r="AK47" s="38"/>
      <c r="AL47" s="38"/>
      <c r="AM47" s="38"/>
      <c r="AN47" s="38"/>
      <c r="AO47" s="38"/>
      <c r="AP47" s="38"/>
      <c r="AQ47" s="38"/>
      <c r="AR47" s="38"/>
      <c r="AS47" s="38"/>
      <c r="AT47" s="40"/>
    </row>
    <row r="48" spans="1:47" s="5" customFormat="1" ht="18.75" customHeight="1" x14ac:dyDescent="0.2">
      <c r="A48" s="81">
        <v>33</v>
      </c>
      <c r="B48" s="85"/>
      <c r="C48" s="89" t="s">
        <v>36</v>
      </c>
      <c r="D48" s="89" t="s">
        <v>70</v>
      </c>
      <c r="E48" s="29"/>
      <c r="F48" s="107" t="s">
        <v>70</v>
      </c>
      <c r="G48" s="39">
        <f t="shared" si="16"/>
        <v>29</v>
      </c>
      <c r="H48" s="38">
        <v>22</v>
      </c>
      <c r="I48" s="38">
        <v>7</v>
      </c>
      <c r="J48" s="38">
        <v>90</v>
      </c>
      <c r="K48" s="39">
        <v>68</v>
      </c>
      <c r="L48" s="39">
        <v>32</v>
      </c>
      <c r="M48" s="39">
        <v>36</v>
      </c>
      <c r="N48" s="38">
        <v>8</v>
      </c>
      <c r="O48" s="38">
        <v>14</v>
      </c>
      <c r="P48" s="38">
        <v>5</v>
      </c>
      <c r="Q48" s="38">
        <v>9</v>
      </c>
      <c r="R48" s="38">
        <v>8</v>
      </c>
      <c r="S48" s="38">
        <v>4</v>
      </c>
      <c r="T48" s="38">
        <v>11</v>
      </c>
      <c r="U48" s="38">
        <v>9</v>
      </c>
      <c r="V48" s="38">
        <v>1</v>
      </c>
      <c r="W48" s="40">
        <v>20</v>
      </c>
      <c r="X48" s="73"/>
      <c r="Y48" s="85"/>
      <c r="Z48" s="35"/>
      <c r="AA48" s="89"/>
      <c r="AB48" s="29"/>
      <c r="AC48" s="85"/>
      <c r="AD48" s="37"/>
      <c r="AE48" s="38"/>
      <c r="AF48" s="38"/>
      <c r="AG48" s="38"/>
      <c r="AH48" s="39"/>
      <c r="AI48" s="39"/>
      <c r="AJ48" s="39"/>
      <c r="AK48" s="38"/>
      <c r="AL48" s="38"/>
      <c r="AM48" s="38"/>
      <c r="AN48" s="38"/>
      <c r="AO48" s="38"/>
      <c r="AP48" s="38"/>
      <c r="AQ48" s="38"/>
      <c r="AR48" s="38"/>
      <c r="AS48" s="38"/>
      <c r="AT48" s="40"/>
    </row>
    <row r="49" spans="1:46" s="5" customFormat="1" ht="18.75" customHeight="1" x14ac:dyDescent="0.2">
      <c r="A49" s="81">
        <v>34</v>
      </c>
      <c r="B49" s="85"/>
      <c r="C49" s="89" t="s">
        <v>37</v>
      </c>
      <c r="D49" s="89" t="s">
        <v>70</v>
      </c>
      <c r="E49" s="29"/>
      <c r="F49" s="107" t="s">
        <v>70</v>
      </c>
      <c r="G49" s="39">
        <f t="shared" si="16"/>
        <v>26</v>
      </c>
      <c r="H49" s="38">
        <v>19</v>
      </c>
      <c r="I49" s="38">
        <v>7</v>
      </c>
      <c r="J49" s="38">
        <v>80</v>
      </c>
      <c r="K49" s="39">
        <v>72</v>
      </c>
      <c r="L49" s="39">
        <v>40</v>
      </c>
      <c r="M49" s="39">
        <v>32</v>
      </c>
      <c r="N49" s="38">
        <v>12</v>
      </c>
      <c r="O49" s="38">
        <v>15</v>
      </c>
      <c r="P49" s="38">
        <v>11</v>
      </c>
      <c r="Q49" s="38">
        <v>7</v>
      </c>
      <c r="R49" s="38">
        <v>7</v>
      </c>
      <c r="S49" s="38">
        <v>6</v>
      </c>
      <c r="T49" s="38">
        <v>10</v>
      </c>
      <c r="U49" s="38">
        <v>4</v>
      </c>
      <c r="V49" s="38">
        <v>3</v>
      </c>
      <c r="W49" s="40">
        <v>16</v>
      </c>
      <c r="X49" s="73"/>
      <c r="Y49" s="85"/>
      <c r="Z49" s="36"/>
      <c r="AA49" s="89"/>
      <c r="AB49" s="29"/>
      <c r="AC49" s="85"/>
      <c r="AD49" s="37"/>
      <c r="AE49" s="41"/>
      <c r="AF49" s="38"/>
      <c r="AG49" s="41"/>
      <c r="AH49" s="39"/>
      <c r="AI49" s="39"/>
      <c r="AJ49" s="39"/>
      <c r="AK49" s="38"/>
      <c r="AL49" s="38"/>
      <c r="AM49" s="41"/>
      <c r="AN49" s="41"/>
      <c r="AO49" s="41"/>
      <c r="AP49" s="38"/>
      <c r="AQ49" s="41"/>
      <c r="AR49" s="41"/>
      <c r="AS49" s="41"/>
      <c r="AT49" s="41"/>
    </row>
    <row r="50" spans="1:46" s="5" customFormat="1" ht="18.75" customHeight="1" x14ac:dyDescent="0.2">
      <c r="A50" s="81">
        <v>35</v>
      </c>
      <c r="B50" s="85"/>
      <c r="C50" s="89" t="s">
        <v>38</v>
      </c>
      <c r="D50" s="89" t="s">
        <v>70</v>
      </c>
      <c r="E50" s="29"/>
      <c r="F50" s="107" t="s">
        <v>70</v>
      </c>
      <c r="G50" s="39">
        <f t="shared" si="16"/>
        <v>19</v>
      </c>
      <c r="H50" s="38">
        <v>13</v>
      </c>
      <c r="I50" s="38">
        <v>6</v>
      </c>
      <c r="J50" s="38">
        <v>90</v>
      </c>
      <c r="K50" s="39">
        <v>75</v>
      </c>
      <c r="L50" s="39">
        <v>45</v>
      </c>
      <c r="M50" s="39">
        <v>30</v>
      </c>
      <c r="N50" s="38">
        <v>14</v>
      </c>
      <c r="O50" s="38">
        <v>13</v>
      </c>
      <c r="P50" s="38">
        <v>11</v>
      </c>
      <c r="Q50" s="38">
        <v>2</v>
      </c>
      <c r="R50" s="38">
        <v>10</v>
      </c>
      <c r="S50" s="38">
        <v>9</v>
      </c>
      <c r="T50" s="38">
        <v>10</v>
      </c>
      <c r="U50" s="38">
        <v>6</v>
      </c>
      <c r="V50" s="38">
        <v>10</v>
      </c>
      <c r="W50" s="40">
        <v>15</v>
      </c>
      <c r="X50" s="73"/>
      <c r="Y50" s="85"/>
      <c r="Z50" s="89"/>
      <c r="AA50" s="89"/>
      <c r="AB50" s="29"/>
      <c r="AC50" s="85"/>
      <c r="AD50" s="37"/>
      <c r="AE50" s="41"/>
      <c r="AF50" s="38"/>
      <c r="AG50" s="41"/>
      <c r="AH50" s="39"/>
      <c r="AI50" s="39"/>
      <c r="AJ50" s="39"/>
      <c r="AK50" s="38"/>
      <c r="AL50" s="38"/>
      <c r="AM50" s="41"/>
      <c r="AN50" s="41"/>
      <c r="AO50" s="41"/>
      <c r="AP50" s="38"/>
      <c r="AQ50" s="41"/>
      <c r="AR50" s="38"/>
      <c r="AS50" s="41"/>
      <c r="AT50" s="41"/>
    </row>
    <row r="51" spans="1:46" s="5" customFormat="1" ht="18.75" customHeight="1" x14ac:dyDescent="0.2">
      <c r="A51" s="81">
        <v>36</v>
      </c>
      <c r="B51" s="85"/>
      <c r="C51" s="89" t="s">
        <v>39</v>
      </c>
      <c r="D51" s="89" t="s">
        <v>49</v>
      </c>
      <c r="E51" s="29"/>
      <c r="F51" s="107" t="s">
        <v>70</v>
      </c>
      <c r="G51" s="39">
        <f t="shared" si="16"/>
        <v>7</v>
      </c>
      <c r="H51" s="38">
        <v>4</v>
      </c>
      <c r="I51" s="38">
        <v>3</v>
      </c>
      <c r="J51" s="38">
        <v>20</v>
      </c>
      <c r="K51" s="39">
        <v>11</v>
      </c>
      <c r="L51" s="39">
        <v>6</v>
      </c>
      <c r="M51" s="39">
        <v>5</v>
      </c>
      <c r="N51" s="38">
        <v>2</v>
      </c>
      <c r="O51" s="38">
        <v>2</v>
      </c>
      <c r="P51" s="38">
        <v>3</v>
      </c>
      <c r="Q51" s="38">
        <v>0</v>
      </c>
      <c r="R51" s="38">
        <v>1</v>
      </c>
      <c r="S51" s="38">
        <v>1</v>
      </c>
      <c r="T51" s="38">
        <v>0</v>
      </c>
      <c r="U51" s="38">
        <v>2</v>
      </c>
      <c r="V51" s="38">
        <v>1</v>
      </c>
      <c r="W51" s="40">
        <v>5</v>
      </c>
      <c r="X51" s="73"/>
      <c r="Y51" s="85"/>
      <c r="Z51" s="35"/>
      <c r="AA51" s="89"/>
      <c r="AB51" s="29"/>
      <c r="AC51" s="85"/>
      <c r="AD51" s="37"/>
      <c r="AE51" s="41"/>
      <c r="AF51" s="38"/>
      <c r="AG51" s="41"/>
      <c r="AH51" s="39"/>
      <c r="AI51" s="39"/>
      <c r="AJ51" s="39"/>
      <c r="AK51" s="38"/>
      <c r="AL51" s="38"/>
      <c r="AM51" s="41"/>
      <c r="AN51" s="41"/>
      <c r="AO51" s="41"/>
      <c r="AP51" s="38"/>
      <c r="AQ51" s="41"/>
      <c r="AR51" s="38"/>
      <c r="AS51" s="41"/>
      <c r="AT51" s="41"/>
    </row>
    <row r="52" spans="1:46" s="5" customFormat="1" ht="18.75" customHeight="1" x14ac:dyDescent="0.2">
      <c r="A52" s="81">
        <v>37</v>
      </c>
      <c r="B52" s="85"/>
      <c r="C52" s="89" t="s">
        <v>40</v>
      </c>
      <c r="D52" s="89" t="s">
        <v>45</v>
      </c>
      <c r="E52" s="29"/>
      <c r="F52" s="107" t="s">
        <v>70</v>
      </c>
      <c r="G52" s="39">
        <f t="shared" si="16"/>
        <v>23</v>
      </c>
      <c r="H52" s="38">
        <v>15</v>
      </c>
      <c r="I52" s="38">
        <v>8</v>
      </c>
      <c r="J52" s="38">
        <v>80</v>
      </c>
      <c r="K52" s="39">
        <v>55</v>
      </c>
      <c r="L52" s="39">
        <v>22</v>
      </c>
      <c r="M52" s="39">
        <v>33</v>
      </c>
      <c r="N52" s="38">
        <v>11</v>
      </c>
      <c r="O52" s="38">
        <v>15</v>
      </c>
      <c r="P52" s="38">
        <v>4</v>
      </c>
      <c r="Q52" s="38">
        <v>3</v>
      </c>
      <c r="R52" s="38">
        <v>2</v>
      </c>
      <c r="S52" s="38">
        <v>7</v>
      </c>
      <c r="T52" s="38">
        <v>5</v>
      </c>
      <c r="U52" s="38">
        <v>8</v>
      </c>
      <c r="V52" s="38">
        <v>6</v>
      </c>
      <c r="W52" s="40">
        <v>16</v>
      </c>
      <c r="X52" s="73"/>
      <c r="Y52" s="85"/>
      <c r="Z52" s="36"/>
      <c r="AA52" s="89"/>
      <c r="AB52" s="29"/>
      <c r="AC52" s="85"/>
      <c r="AD52" s="37"/>
      <c r="AE52" s="41"/>
      <c r="AF52" s="38"/>
      <c r="AG52" s="38"/>
      <c r="AH52" s="39"/>
      <c r="AI52" s="39"/>
      <c r="AJ52" s="39"/>
      <c r="AK52" s="38"/>
      <c r="AL52" s="38"/>
      <c r="AM52" s="39"/>
      <c r="AN52" s="39"/>
      <c r="AO52" s="41"/>
      <c r="AP52" s="39"/>
      <c r="AQ52" s="39"/>
      <c r="AR52" s="39"/>
      <c r="AS52" s="41"/>
      <c r="AT52" s="41"/>
    </row>
    <row r="53" spans="1:46" s="5" customFormat="1" ht="18.75" customHeight="1" x14ac:dyDescent="0.2">
      <c r="A53" s="81">
        <v>38</v>
      </c>
      <c r="B53" s="85"/>
      <c r="C53" s="89" t="s">
        <v>41</v>
      </c>
      <c r="D53" s="89" t="s">
        <v>70</v>
      </c>
      <c r="E53" s="29"/>
      <c r="F53" s="107" t="s">
        <v>70</v>
      </c>
      <c r="G53" s="39">
        <f t="shared" si="16"/>
        <v>27</v>
      </c>
      <c r="H53" s="38">
        <v>18</v>
      </c>
      <c r="I53" s="38">
        <v>9</v>
      </c>
      <c r="J53" s="38">
        <v>60</v>
      </c>
      <c r="K53" s="39">
        <v>58</v>
      </c>
      <c r="L53" s="39">
        <v>32</v>
      </c>
      <c r="M53" s="39">
        <v>26</v>
      </c>
      <c r="N53" s="38">
        <v>11</v>
      </c>
      <c r="O53" s="38">
        <v>8</v>
      </c>
      <c r="P53" s="38">
        <v>7</v>
      </c>
      <c r="Q53" s="38">
        <v>3</v>
      </c>
      <c r="R53" s="38">
        <v>8</v>
      </c>
      <c r="S53" s="38">
        <v>4</v>
      </c>
      <c r="T53" s="38">
        <v>6</v>
      </c>
      <c r="U53" s="38">
        <v>11</v>
      </c>
      <c r="V53" s="38">
        <v>2</v>
      </c>
      <c r="W53" s="40">
        <v>16</v>
      </c>
      <c r="X53" s="73"/>
      <c r="Y53" s="85"/>
      <c r="Z53" s="89"/>
      <c r="AA53" s="89"/>
      <c r="AB53" s="29"/>
      <c r="AC53" s="85"/>
      <c r="AD53" s="37"/>
      <c r="AE53" s="41"/>
      <c r="AF53" s="38"/>
      <c r="AG53" s="41"/>
      <c r="AH53" s="39"/>
      <c r="AI53" s="39"/>
      <c r="AJ53" s="39"/>
      <c r="AK53" s="38"/>
      <c r="AL53" s="38"/>
      <c r="AM53" s="39"/>
      <c r="AN53" s="39"/>
      <c r="AO53" s="41"/>
      <c r="AP53" s="41"/>
      <c r="AQ53" s="41"/>
      <c r="AR53" s="41"/>
      <c r="AS53" s="41"/>
      <c r="AT53" s="38"/>
    </row>
    <row r="54" spans="1:46" s="5" customFormat="1" ht="18.75" customHeight="1" x14ac:dyDescent="0.2">
      <c r="A54" s="81">
        <v>39</v>
      </c>
      <c r="B54" s="85"/>
      <c r="C54" s="106" t="s">
        <v>42</v>
      </c>
      <c r="D54" s="89" t="s">
        <v>70</v>
      </c>
      <c r="E54" s="29"/>
      <c r="F54" s="107" t="s">
        <v>70</v>
      </c>
      <c r="G54" s="39">
        <f t="shared" si="16"/>
        <v>21</v>
      </c>
      <c r="H54" s="38">
        <v>15</v>
      </c>
      <c r="I54" s="38">
        <v>6</v>
      </c>
      <c r="J54" s="38">
        <v>50</v>
      </c>
      <c r="K54" s="39">
        <v>62</v>
      </c>
      <c r="L54" s="39">
        <v>30</v>
      </c>
      <c r="M54" s="39">
        <v>32</v>
      </c>
      <c r="N54" s="38">
        <v>16</v>
      </c>
      <c r="O54" s="38">
        <v>12</v>
      </c>
      <c r="P54" s="38">
        <v>3</v>
      </c>
      <c r="Q54" s="38">
        <v>11</v>
      </c>
      <c r="R54" s="38">
        <v>3</v>
      </c>
      <c r="S54" s="38">
        <v>5</v>
      </c>
      <c r="T54" s="38">
        <v>8</v>
      </c>
      <c r="U54" s="38">
        <v>4</v>
      </c>
      <c r="V54" s="38">
        <v>9</v>
      </c>
      <c r="W54" s="40">
        <v>6</v>
      </c>
      <c r="X54" s="73"/>
      <c r="Y54" s="85"/>
      <c r="Z54" s="36"/>
      <c r="AA54" s="89"/>
      <c r="AB54" s="29"/>
      <c r="AC54" s="85"/>
      <c r="AD54" s="37"/>
      <c r="AE54" s="41"/>
      <c r="AF54" s="38"/>
      <c r="AG54" s="41"/>
      <c r="AH54" s="39"/>
      <c r="AI54" s="39"/>
      <c r="AJ54" s="39"/>
      <c r="AK54" s="38"/>
      <c r="AL54" s="38"/>
      <c r="AM54" s="39"/>
      <c r="AN54" s="39"/>
      <c r="AO54" s="39"/>
      <c r="AP54" s="39"/>
      <c r="AQ54" s="39"/>
      <c r="AR54" s="39"/>
      <c r="AS54" s="41"/>
      <c r="AT54" s="39"/>
    </row>
    <row r="55" spans="1:46" s="5" customFormat="1" ht="18.75" customHeight="1" x14ac:dyDescent="0.2">
      <c r="A55" s="81">
        <v>40</v>
      </c>
      <c r="B55" s="85"/>
      <c r="C55" s="33" t="s">
        <v>59</v>
      </c>
      <c r="D55" s="89" t="s">
        <v>70</v>
      </c>
      <c r="E55" s="29"/>
      <c r="F55" s="107" t="s">
        <v>70</v>
      </c>
      <c r="G55" s="39">
        <f t="shared" si="16"/>
        <v>47</v>
      </c>
      <c r="H55" s="38">
        <v>27</v>
      </c>
      <c r="I55" s="38">
        <v>20</v>
      </c>
      <c r="J55" s="38">
        <v>120</v>
      </c>
      <c r="K55" s="39">
        <v>123</v>
      </c>
      <c r="L55" s="39">
        <v>66</v>
      </c>
      <c r="M55" s="39">
        <v>57</v>
      </c>
      <c r="N55" s="38">
        <v>31</v>
      </c>
      <c r="O55" s="38">
        <v>22</v>
      </c>
      <c r="P55" s="38">
        <v>13</v>
      </c>
      <c r="Q55" s="38">
        <v>11</v>
      </c>
      <c r="R55" s="38">
        <v>12</v>
      </c>
      <c r="S55" s="38">
        <v>11</v>
      </c>
      <c r="T55" s="38">
        <v>10</v>
      </c>
      <c r="U55" s="38">
        <v>13</v>
      </c>
      <c r="V55" s="38">
        <v>8</v>
      </c>
      <c r="W55" s="40">
        <v>19</v>
      </c>
      <c r="X55" s="73"/>
      <c r="Y55" s="85"/>
      <c r="Z55" s="89"/>
      <c r="AA55" s="89"/>
      <c r="AB55" s="29"/>
      <c r="AC55" s="85"/>
      <c r="AD55" s="37"/>
      <c r="AE55" s="41"/>
      <c r="AF55" s="38"/>
      <c r="AG55" s="41"/>
      <c r="AH55" s="39"/>
      <c r="AI55" s="39"/>
      <c r="AJ55" s="39"/>
      <c r="AK55" s="38"/>
      <c r="AL55" s="38"/>
      <c r="AM55" s="39"/>
      <c r="AN55" s="39"/>
      <c r="AO55" s="39"/>
      <c r="AP55" s="39"/>
      <c r="AQ55" s="39"/>
      <c r="AR55" s="42"/>
      <c r="AS55" s="41"/>
      <c r="AT55" s="38"/>
    </row>
    <row r="56" spans="1:46" s="5" customFormat="1" ht="18.75" customHeight="1" x14ac:dyDescent="0.2">
      <c r="A56" s="81">
        <v>41</v>
      </c>
      <c r="B56" s="85"/>
      <c r="C56" s="33" t="s">
        <v>60</v>
      </c>
      <c r="D56" s="89" t="s">
        <v>70</v>
      </c>
      <c r="E56" s="29"/>
      <c r="F56" s="107" t="s">
        <v>70</v>
      </c>
      <c r="G56" s="39">
        <f t="shared" si="16"/>
        <v>36</v>
      </c>
      <c r="H56" s="38">
        <v>26</v>
      </c>
      <c r="I56" s="38">
        <v>10</v>
      </c>
      <c r="J56" s="38">
        <v>100</v>
      </c>
      <c r="K56" s="39">
        <v>88</v>
      </c>
      <c r="L56" s="39">
        <v>48</v>
      </c>
      <c r="M56" s="39">
        <v>40</v>
      </c>
      <c r="N56" s="38">
        <v>22</v>
      </c>
      <c r="O56" s="38">
        <v>13</v>
      </c>
      <c r="P56" s="38">
        <v>9</v>
      </c>
      <c r="Q56" s="38">
        <v>10</v>
      </c>
      <c r="R56" s="38">
        <v>10</v>
      </c>
      <c r="S56" s="38">
        <v>4</v>
      </c>
      <c r="T56" s="38">
        <v>7</v>
      </c>
      <c r="U56" s="38">
        <v>13</v>
      </c>
      <c r="V56" s="38">
        <v>4</v>
      </c>
      <c r="W56" s="40">
        <v>24</v>
      </c>
      <c r="X56" s="73"/>
      <c r="Y56" s="85"/>
      <c r="Z56" s="89"/>
      <c r="AA56" s="89"/>
      <c r="AB56" s="29"/>
      <c r="AC56" s="85"/>
      <c r="AD56" s="37"/>
      <c r="AE56" s="41"/>
      <c r="AF56" s="38"/>
      <c r="AG56" s="41"/>
      <c r="AH56" s="39"/>
      <c r="AI56" s="39"/>
      <c r="AJ56" s="39"/>
      <c r="AK56" s="38"/>
      <c r="AL56" s="38"/>
      <c r="AM56" s="39"/>
      <c r="AN56" s="39"/>
      <c r="AO56" s="41"/>
      <c r="AP56" s="41"/>
      <c r="AQ56" s="41"/>
      <c r="AR56" s="41"/>
      <c r="AS56" s="41"/>
      <c r="AT56" s="38"/>
    </row>
    <row r="57" spans="1:46" s="5" customFormat="1" ht="18.75" customHeight="1" x14ac:dyDescent="0.2">
      <c r="A57" s="81">
        <v>42</v>
      </c>
      <c r="B57" s="85"/>
      <c r="C57" s="33" t="s">
        <v>43</v>
      </c>
      <c r="D57" s="89" t="s">
        <v>70</v>
      </c>
      <c r="E57" s="29"/>
      <c r="F57" s="107" t="s">
        <v>70</v>
      </c>
      <c r="G57" s="39">
        <f t="shared" si="16"/>
        <v>19</v>
      </c>
      <c r="H57" s="38">
        <v>14</v>
      </c>
      <c r="I57" s="38">
        <v>5</v>
      </c>
      <c r="J57" s="38">
        <v>60</v>
      </c>
      <c r="K57" s="39">
        <v>33</v>
      </c>
      <c r="L57" s="39">
        <v>20</v>
      </c>
      <c r="M57" s="39">
        <v>13</v>
      </c>
      <c r="N57" s="38">
        <v>8</v>
      </c>
      <c r="O57" s="38">
        <v>6</v>
      </c>
      <c r="P57" s="38">
        <v>4</v>
      </c>
      <c r="Q57" s="38">
        <v>1</v>
      </c>
      <c r="R57" s="38">
        <v>4</v>
      </c>
      <c r="S57" s="38">
        <v>5</v>
      </c>
      <c r="T57" s="38">
        <v>4</v>
      </c>
      <c r="U57" s="38">
        <v>1</v>
      </c>
      <c r="V57" s="38">
        <v>2</v>
      </c>
      <c r="W57" s="40">
        <v>16</v>
      </c>
      <c r="X57" s="73"/>
      <c r="Y57" s="85"/>
      <c r="Z57" s="89"/>
      <c r="AA57" s="89"/>
      <c r="AB57" s="29"/>
      <c r="AC57" s="85"/>
      <c r="AD57" s="37"/>
      <c r="AE57" s="41"/>
      <c r="AF57" s="38"/>
      <c r="AG57" s="41"/>
      <c r="AH57" s="39"/>
      <c r="AI57" s="39"/>
      <c r="AJ57" s="39"/>
      <c r="AK57" s="38"/>
      <c r="AL57" s="38"/>
      <c r="AM57" s="39"/>
      <c r="AN57" s="39"/>
      <c r="AO57" s="41"/>
      <c r="AP57" s="39"/>
      <c r="AQ57" s="41"/>
      <c r="AR57" s="39"/>
      <c r="AS57" s="41"/>
      <c r="AT57" s="38"/>
    </row>
    <row r="58" spans="1:46" s="5" customFormat="1" ht="18.75" customHeight="1" x14ac:dyDescent="0.2">
      <c r="A58" s="81">
        <v>43</v>
      </c>
      <c r="B58" s="85"/>
      <c r="C58" s="97" t="s">
        <v>108</v>
      </c>
      <c r="D58" s="89" t="s">
        <v>70</v>
      </c>
      <c r="E58" s="29"/>
      <c r="F58" s="107" t="s">
        <v>70</v>
      </c>
      <c r="G58" s="39">
        <f t="shared" si="16"/>
        <v>29</v>
      </c>
      <c r="H58" s="38">
        <v>20</v>
      </c>
      <c r="I58" s="38">
        <v>9</v>
      </c>
      <c r="J58" s="38">
        <v>110</v>
      </c>
      <c r="K58" s="39">
        <v>102</v>
      </c>
      <c r="L58" s="39">
        <v>55</v>
      </c>
      <c r="M58" s="39">
        <v>47</v>
      </c>
      <c r="N58" s="38">
        <v>18</v>
      </c>
      <c r="O58" s="38">
        <v>19</v>
      </c>
      <c r="P58" s="38">
        <v>12</v>
      </c>
      <c r="Q58" s="38">
        <v>7</v>
      </c>
      <c r="R58" s="38">
        <v>9</v>
      </c>
      <c r="S58" s="38">
        <v>14</v>
      </c>
      <c r="T58" s="38">
        <v>16</v>
      </c>
      <c r="U58" s="38">
        <v>7</v>
      </c>
      <c r="V58" s="38">
        <v>4</v>
      </c>
      <c r="W58" s="40">
        <v>26</v>
      </c>
      <c r="X58" s="73"/>
      <c r="Y58" s="85"/>
      <c r="Z58" s="43"/>
      <c r="AA58" s="89"/>
      <c r="AB58" s="29"/>
      <c r="AC58" s="85"/>
      <c r="AD58" s="37"/>
      <c r="AE58" s="41"/>
      <c r="AF58" s="38"/>
      <c r="AG58" s="38"/>
      <c r="AH58" s="39"/>
      <c r="AI58" s="39"/>
      <c r="AJ58" s="39"/>
      <c r="AK58" s="38"/>
      <c r="AL58" s="38"/>
      <c r="AM58" s="41"/>
      <c r="AN58" s="41"/>
      <c r="AO58" s="41"/>
      <c r="AP58" s="38"/>
      <c r="AQ58" s="41"/>
      <c r="AR58" s="38"/>
      <c r="AS58" s="41"/>
      <c r="AT58" s="41"/>
    </row>
    <row r="59" spans="1:46" s="5" customFormat="1" ht="18.75" customHeight="1" thickBot="1" x14ac:dyDescent="0.25">
      <c r="A59" s="81">
        <v>44</v>
      </c>
      <c r="B59" s="85"/>
      <c r="C59" s="89" t="s">
        <v>44</v>
      </c>
      <c r="D59" s="89" t="s">
        <v>70</v>
      </c>
      <c r="E59" s="29"/>
      <c r="F59" s="107" t="s">
        <v>70</v>
      </c>
      <c r="G59" s="39">
        <f t="shared" si="16"/>
        <v>8</v>
      </c>
      <c r="H59" s="38">
        <v>6</v>
      </c>
      <c r="I59" s="38">
        <v>2</v>
      </c>
      <c r="J59" s="38">
        <v>30</v>
      </c>
      <c r="K59" s="39">
        <v>16</v>
      </c>
      <c r="L59" s="39">
        <v>7</v>
      </c>
      <c r="M59" s="39">
        <v>9</v>
      </c>
      <c r="N59" s="38">
        <v>4</v>
      </c>
      <c r="O59" s="38">
        <v>4</v>
      </c>
      <c r="P59" s="38">
        <v>0</v>
      </c>
      <c r="Q59" s="38">
        <v>1</v>
      </c>
      <c r="R59" s="38">
        <v>3</v>
      </c>
      <c r="S59" s="38">
        <v>3</v>
      </c>
      <c r="T59" s="38">
        <v>0</v>
      </c>
      <c r="U59" s="38">
        <v>1</v>
      </c>
      <c r="V59" s="38">
        <v>0</v>
      </c>
      <c r="W59" s="40">
        <v>9</v>
      </c>
      <c r="X59" s="74"/>
      <c r="Y59" s="64"/>
      <c r="Z59" s="65"/>
      <c r="AA59" s="66"/>
      <c r="AB59" s="67"/>
      <c r="AC59" s="85"/>
      <c r="AD59" s="37"/>
      <c r="AE59" s="41"/>
      <c r="AF59" s="38"/>
      <c r="AG59" s="38"/>
      <c r="AH59" s="39"/>
      <c r="AI59" s="39"/>
      <c r="AJ59" s="39"/>
      <c r="AK59" s="38"/>
      <c r="AL59" s="38"/>
      <c r="AM59" s="41"/>
      <c r="AN59" s="41"/>
      <c r="AO59" s="41"/>
      <c r="AP59" s="38"/>
      <c r="AQ59" s="41"/>
      <c r="AR59" s="38"/>
      <c r="AS59" s="41"/>
      <c r="AT59" s="41"/>
    </row>
    <row r="60" spans="1:46" s="5" customFormat="1" ht="18.75" customHeight="1" x14ac:dyDescent="0.15">
      <c r="A60" s="44" t="s">
        <v>128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5"/>
      <c r="Q60" s="45"/>
      <c r="R60" s="45"/>
      <c r="S60" s="45"/>
      <c r="T60" s="45"/>
      <c r="U60" s="45"/>
      <c r="V60" s="46"/>
      <c r="W60" s="46"/>
      <c r="X60" s="47"/>
      <c r="Y60" s="84"/>
      <c r="Z60" s="48"/>
      <c r="AA60" s="48"/>
      <c r="AB60" s="48"/>
      <c r="AC60" s="84"/>
      <c r="AD60" s="49"/>
      <c r="AE60" s="50"/>
      <c r="AF60" s="50"/>
      <c r="AG60" s="50"/>
      <c r="AH60" s="49"/>
      <c r="AI60" s="49"/>
      <c r="AJ60" s="49"/>
      <c r="AK60" s="50"/>
      <c r="AL60" s="50"/>
      <c r="AM60" s="50"/>
      <c r="AN60" s="50"/>
      <c r="AO60" s="50"/>
      <c r="AP60" s="50"/>
      <c r="AQ60" s="50"/>
      <c r="AR60" s="50"/>
      <c r="AS60" s="50"/>
      <c r="AT60" s="50"/>
    </row>
    <row r="61" spans="1:46" s="5" customFormat="1" ht="12.75" customHeight="1" x14ac:dyDescent="0.15">
      <c r="A61" s="51" t="s">
        <v>161</v>
      </c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52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</row>
    <row r="62" spans="1:46" ht="12.75" customHeight="1" x14ac:dyDescent="0.15">
      <c r="A62" s="51" t="s">
        <v>160</v>
      </c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</row>
    <row r="63" spans="1:46" ht="12.75" customHeight="1" x14ac:dyDescent="0.2"/>
  </sheetData>
  <mergeCells count="43">
    <mergeCell ref="AQ7:AR7"/>
    <mergeCell ref="AD7:AD8"/>
    <mergeCell ref="X6:AB8"/>
    <mergeCell ref="AC6:AC8"/>
    <mergeCell ref="AD6:AF6"/>
    <mergeCell ref="AG6:AG8"/>
    <mergeCell ref="AH6:AR6"/>
    <mergeCell ref="X1:AT1"/>
    <mergeCell ref="A3:W3"/>
    <mergeCell ref="X3:AT3"/>
    <mergeCell ref="A4:O4"/>
    <mergeCell ref="AS7:AS8"/>
    <mergeCell ref="AT7:AT8"/>
    <mergeCell ref="AE7:AE8"/>
    <mergeCell ref="AF7:AF8"/>
    <mergeCell ref="AH7:AJ7"/>
    <mergeCell ref="AK7:AL7"/>
    <mergeCell ref="AM7:AN7"/>
    <mergeCell ref="AO7:AP7"/>
    <mergeCell ref="P7:Q7"/>
    <mergeCell ref="R7:S7"/>
    <mergeCell ref="T7:U7"/>
    <mergeCell ref="V7:V8"/>
    <mergeCell ref="J6:J8"/>
    <mergeCell ref="H7:H8"/>
    <mergeCell ref="I7:I8"/>
    <mergeCell ref="A10:D10"/>
    <mergeCell ref="A1:W1"/>
    <mergeCell ref="A9:D9"/>
    <mergeCell ref="W7:W8"/>
    <mergeCell ref="K6:U6"/>
    <mergeCell ref="K7:M7"/>
    <mergeCell ref="N7:O7"/>
    <mergeCell ref="G7:G8"/>
    <mergeCell ref="A11:D11"/>
    <mergeCell ref="A6:E8"/>
    <mergeCell ref="F6:F8"/>
    <mergeCell ref="G6:I6"/>
    <mergeCell ref="Z39:AA39"/>
    <mergeCell ref="A12:E12"/>
    <mergeCell ref="C13:D13"/>
    <mergeCell ref="C14:D14"/>
    <mergeCell ref="D15:E15"/>
  </mergeCells>
  <phoneticPr fontId="5"/>
  <printOptions horizontalCentered="1"/>
  <pageMargins left="0.25" right="0.25" top="0.75" bottom="0.75" header="0.3" footer="0.3"/>
  <pageSetup paperSize="9" scale="47" orientation="landscape" cellComments="asDisplayed" r:id="rId1"/>
  <headerFooter alignWithMargins="0"/>
  <colBreaks count="1" manualBreakCount="1">
    <brk id="23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0"/>
  <sheetViews>
    <sheetView showGridLines="0" zoomScale="130" zoomScaleNormal="130" zoomScaleSheetLayoutView="100" workbookViewId="0">
      <selection activeCell="C80" sqref="C80"/>
    </sheetView>
  </sheetViews>
  <sheetFormatPr defaultRowHeight="9.6" x14ac:dyDescent="0.15"/>
  <cols>
    <col min="1" max="1" width="2.88671875" style="11" customWidth="1"/>
    <col min="2" max="2" width="1.109375" style="11" customWidth="1"/>
    <col min="3" max="3" width="31.77734375" style="11" customWidth="1"/>
    <col min="4" max="4" width="0.44140625" style="11" customWidth="1"/>
    <col min="5" max="12" width="5.6640625" style="11" customWidth="1"/>
    <col min="13" max="20" width="5.109375" style="11" customWidth="1"/>
    <col min="21" max="21" width="5.6640625" style="11" customWidth="1"/>
    <col min="22" max="22" width="5.5546875" style="11" customWidth="1"/>
    <col min="23" max="23" width="9" style="103"/>
    <col min="24" max="77" width="9" style="11"/>
    <col min="78" max="78" width="2.88671875" style="11" customWidth="1"/>
    <col min="79" max="79" width="1.109375" style="11" customWidth="1"/>
    <col min="80" max="80" width="43.88671875" style="11" bestFit="1" customWidth="1"/>
    <col min="81" max="81" width="0.6640625" style="11" customWidth="1"/>
    <col min="82" max="101" width="5.6640625" style="11" customWidth="1"/>
    <col min="102" max="333" width="9" style="11"/>
    <col min="334" max="334" width="2.88671875" style="11" customWidth="1"/>
    <col min="335" max="335" width="1.109375" style="11" customWidth="1"/>
    <col min="336" max="336" width="43.88671875" style="11" bestFit="1" customWidth="1"/>
    <col min="337" max="337" width="0.6640625" style="11" customWidth="1"/>
    <col min="338" max="357" width="5.6640625" style="11" customWidth="1"/>
    <col min="358" max="589" width="9" style="11"/>
    <col min="590" max="590" width="2.88671875" style="11" customWidth="1"/>
    <col min="591" max="591" width="1.109375" style="11" customWidth="1"/>
    <col min="592" max="592" width="43.88671875" style="11" bestFit="1" customWidth="1"/>
    <col min="593" max="593" width="0.6640625" style="11" customWidth="1"/>
    <col min="594" max="613" width="5.6640625" style="11" customWidth="1"/>
    <col min="614" max="845" width="9" style="11"/>
    <col min="846" max="846" width="2.88671875" style="11" customWidth="1"/>
    <col min="847" max="847" width="1.109375" style="11" customWidth="1"/>
    <col min="848" max="848" width="43.88671875" style="11" bestFit="1" customWidth="1"/>
    <col min="849" max="849" width="0.6640625" style="11" customWidth="1"/>
    <col min="850" max="869" width="5.6640625" style="11" customWidth="1"/>
    <col min="870" max="1101" width="9" style="11"/>
    <col min="1102" max="1102" width="2.88671875" style="11" customWidth="1"/>
    <col min="1103" max="1103" width="1.109375" style="11" customWidth="1"/>
    <col min="1104" max="1104" width="43.88671875" style="11" bestFit="1" customWidth="1"/>
    <col min="1105" max="1105" width="0.6640625" style="11" customWidth="1"/>
    <col min="1106" max="1125" width="5.6640625" style="11" customWidth="1"/>
    <col min="1126" max="1357" width="9" style="11"/>
    <col min="1358" max="1358" width="2.88671875" style="11" customWidth="1"/>
    <col min="1359" max="1359" width="1.109375" style="11" customWidth="1"/>
    <col min="1360" max="1360" width="43.88671875" style="11" bestFit="1" customWidth="1"/>
    <col min="1361" max="1361" width="0.6640625" style="11" customWidth="1"/>
    <col min="1362" max="1381" width="5.6640625" style="11" customWidth="1"/>
    <col min="1382" max="1613" width="9" style="11"/>
    <col min="1614" max="1614" width="2.88671875" style="11" customWidth="1"/>
    <col min="1615" max="1615" width="1.109375" style="11" customWidth="1"/>
    <col min="1616" max="1616" width="43.88671875" style="11" bestFit="1" customWidth="1"/>
    <col min="1617" max="1617" width="0.6640625" style="11" customWidth="1"/>
    <col min="1618" max="1637" width="5.6640625" style="11" customWidth="1"/>
    <col min="1638" max="1869" width="9" style="11"/>
    <col min="1870" max="1870" width="2.88671875" style="11" customWidth="1"/>
    <col min="1871" max="1871" width="1.109375" style="11" customWidth="1"/>
    <col min="1872" max="1872" width="43.88671875" style="11" bestFit="1" customWidth="1"/>
    <col min="1873" max="1873" width="0.6640625" style="11" customWidth="1"/>
    <col min="1874" max="1893" width="5.6640625" style="11" customWidth="1"/>
    <col min="1894" max="2125" width="9" style="11"/>
    <col min="2126" max="2126" width="2.88671875" style="11" customWidth="1"/>
    <col min="2127" max="2127" width="1.109375" style="11" customWidth="1"/>
    <col min="2128" max="2128" width="43.88671875" style="11" bestFit="1" customWidth="1"/>
    <col min="2129" max="2129" width="0.6640625" style="11" customWidth="1"/>
    <col min="2130" max="2149" width="5.6640625" style="11" customWidth="1"/>
    <col min="2150" max="2381" width="9" style="11"/>
    <col min="2382" max="2382" width="2.88671875" style="11" customWidth="1"/>
    <col min="2383" max="2383" width="1.109375" style="11" customWidth="1"/>
    <col min="2384" max="2384" width="43.88671875" style="11" bestFit="1" customWidth="1"/>
    <col min="2385" max="2385" width="0.6640625" style="11" customWidth="1"/>
    <col min="2386" max="2405" width="5.6640625" style="11" customWidth="1"/>
    <col min="2406" max="2637" width="9" style="11"/>
    <col min="2638" max="2638" width="2.88671875" style="11" customWidth="1"/>
    <col min="2639" max="2639" width="1.109375" style="11" customWidth="1"/>
    <col min="2640" max="2640" width="43.88671875" style="11" bestFit="1" customWidth="1"/>
    <col min="2641" max="2641" width="0.6640625" style="11" customWidth="1"/>
    <col min="2642" max="2661" width="5.6640625" style="11" customWidth="1"/>
    <col min="2662" max="2893" width="9" style="11"/>
    <col min="2894" max="2894" width="2.88671875" style="11" customWidth="1"/>
    <col min="2895" max="2895" width="1.109375" style="11" customWidth="1"/>
    <col min="2896" max="2896" width="43.88671875" style="11" bestFit="1" customWidth="1"/>
    <col min="2897" max="2897" width="0.6640625" style="11" customWidth="1"/>
    <col min="2898" max="2917" width="5.6640625" style="11" customWidth="1"/>
    <col min="2918" max="3149" width="9" style="11"/>
    <col min="3150" max="3150" width="2.88671875" style="11" customWidth="1"/>
    <col min="3151" max="3151" width="1.109375" style="11" customWidth="1"/>
    <col min="3152" max="3152" width="43.88671875" style="11" bestFit="1" customWidth="1"/>
    <col min="3153" max="3153" width="0.6640625" style="11" customWidth="1"/>
    <col min="3154" max="3173" width="5.6640625" style="11" customWidth="1"/>
    <col min="3174" max="3405" width="9" style="11"/>
    <col min="3406" max="3406" width="2.88671875" style="11" customWidth="1"/>
    <col min="3407" max="3407" width="1.109375" style="11" customWidth="1"/>
    <col min="3408" max="3408" width="43.88671875" style="11" bestFit="1" customWidth="1"/>
    <col min="3409" max="3409" width="0.6640625" style="11" customWidth="1"/>
    <col min="3410" max="3429" width="5.6640625" style="11" customWidth="1"/>
    <col min="3430" max="3661" width="9" style="11"/>
    <col min="3662" max="3662" width="2.88671875" style="11" customWidth="1"/>
    <col min="3663" max="3663" width="1.109375" style="11" customWidth="1"/>
    <col min="3664" max="3664" width="43.88671875" style="11" bestFit="1" customWidth="1"/>
    <col min="3665" max="3665" width="0.6640625" style="11" customWidth="1"/>
    <col min="3666" max="3685" width="5.6640625" style="11" customWidth="1"/>
    <col min="3686" max="3917" width="9" style="11"/>
    <col min="3918" max="3918" width="2.88671875" style="11" customWidth="1"/>
    <col min="3919" max="3919" width="1.109375" style="11" customWidth="1"/>
    <col min="3920" max="3920" width="43.88671875" style="11" bestFit="1" customWidth="1"/>
    <col min="3921" max="3921" width="0.6640625" style="11" customWidth="1"/>
    <col min="3922" max="3941" width="5.6640625" style="11" customWidth="1"/>
    <col min="3942" max="4173" width="9" style="11"/>
    <col min="4174" max="4174" width="2.88671875" style="11" customWidth="1"/>
    <col min="4175" max="4175" width="1.109375" style="11" customWidth="1"/>
    <col min="4176" max="4176" width="43.88671875" style="11" bestFit="1" customWidth="1"/>
    <col min="4177" max="4177" width="0.6640625" style="11" customWidth="1"/>
    <col min="4178" max="4197" width="5.6640625" style="11" customWidth="1"/>
    <col min="4198" max="4429" width="9" style="11"/>
    <col min="4430" max="4430" width="2.88671875" style="11" customWidth="1"/>
    <col min="4431" max="4431" width="1.109375" style="11" customWidth="1"/>
    <col min="4432" max="4432" width="43.88671875" style="11" bestFit="1" customWidth="1"/>
    <col min="4433" max="4433" width="0.6640625" style="11" customWidth="1"/>
    <col min="4434" max="4453" width="5.6640625" style="11" customWidth="1"/>
    <col min="4454" max="4685" width="9" style="11"/>
    <col min="4686" max="4686" width="2.88671875" style="11" customWidth="1"/>
    <col min="4687" max="4687" width="1.109375" style="11" customWidth="1"/>
    <col min="4688" max="4688" width="43.88671875" style="11" bestFit="1" customWidth="1"/>
    <col min="4689" max="4689" width="0.6640625" style="11" customWidth="1"/>
    <col min="4690" max="4709" width="5.6640625" style="11" customWidth="1"/>
    <col min="4710" max="4941" width="9" style="11"/>
    <col min="4942" max="4942" width="2.88671875" style="11" customWidth="1"/>
    <col min="4943" max="4943" width="1.109375" style="11" customWidth="1"/>
    <col min="4944" max="4944" width="43.88671875" style="11" bestFit="1" customWidth="1"/>
    <col min="4945" max="4945" width="0.6640625" style="11" customWidth="1"/>
    <col min="4946" max="4965" width="5.6640625" style="11" customWidth="1"/>
    <col min="4966" max="5197" width="9" style="11"/>
    <col min="5198" max="5198" width="2.88671875" style="11" customWidth="1"/>
    <col min="5199" max="5199" width="1.109375" style="11" customWidth="1"/>
    <col min="5200" max="5200" width="43.88671875" style="11" bestFit="1" customWidth="1"/>
    <col min="5201" max="5201" width="0.6640625" style="11" customWidth="1"/>
    <col min="5202" max="5221" width="5.6640625" style="11" customWidth="1"/>
    <col min="5222" max="5453" width="9" style="11"/>
    <col min="5454" max="5454" width="2.88671875" style="11" customWidth="1"/>
    <col min="5455" max="5455" width="1.109375" style="11" customWidth="1"/>
    <col min="5456" max="5456" width="43.88671875" style="11" bestFit="1" customWidth="1"/>
    <col min="5457" max="5457" width="0.6640625" style="11" customWidth="1"/>
    <col min="5458" max="5477" width="5.6640625" style="11" customWidth="1"/>
    <col min="5478" max="5709" width="9" style="11"/>
    <col min="5710" max="5710" width="2.88671875" style="11" customWidth="1"/>
    <col min="5711" max="5711" width="1.109375" style="11" customWidth="1"/>
    <col min="5712" max="5712" width="43.88671875" style="11" bestFit="1" customWidth="1"/>
    <col min="5713" max="5713" width="0.6640625" style="11" customWidth="1"/>
    <col min="5714" max="5733" width="5.6640625" style="11" customWidth="1"/>
    <col min="5734" max="5965" width="9" style="11"/>
    <col min="5966" max="5966" width="2.88671875" style="11" customWidth="1"/>
    <col min="5967" max="5967" width="1.109375" style="11" customWidth="1"/>
    <col min="5968" max="5968" width="43.88671875" style="11" bestFit="1" customWidth="1"/>
    <col min="5969" max="5969" width="0.6640625" style="11" customWidth="1"/>
    <col min="5970" max="5989" width="5.6640625" style="11" customWidth="1"/>
    <col min="5990" max="6221" width="9" style="11"/>
    <col min="6222" max="6222" width="2.88671875" style="11" customWidth="1"/>
    <col min="6223" max="6223" width="1.109375" style="11" customWidth="1"/>
    <col min="6224" max="6224" width="43.88671875" style="11" bestFit="1" customWidth="1"/>
    <col min="6225" max="6225" width="0.6640625" style="11" customWidth="1"/>
    <col min="6226" max="6245" width="5.6640625" style="11" customWidth="1"/>
    <col min="6246" max="6477" width="9" style="11"/>
    <col min="6478" max="6478" width="2.88671875" style="11" customWidth="1"/>
    <col min="6479" max="6479" width="1.109375" style="11" customWidth="1"/>
    <col min="6480" max="6480" width="43.88671875" style="11" bestFit="1" customWidth="1"/>
    <col min="6481" max="6481" width="0.6640625" style="11" customWidth="1"/>
    <col min="6482" max="6501" width="5.6640625" style="11" customWidth="1"/>
    <col min="6502" max="6733" width="9" style="11"/>
    <col min="6734" max="6734" width="2.88671875" style="11" customWidth="1"/>
    <col min="6735" max="6735" width="1.109375" style="11" customWidth="1"/>
    <col min="6736" max="6736" width="43.88671875" style="11" bestFit="1" customWidth="1"/>
    <col min="6737" max="6737" width="0.6640625" style="11" customWidth="1"/>
    <col min="6738" max="6757" width="5.6640625" style="11" customWidth="1"/>
    <col min="6758" max="6989" width="9" style="11"/>
    <col min="6990" max="6990" width="2.88671875" style="11" customWidth="1"/>
    <col min="6991" max="6991" width="1.109375" style="11" customWidth="1"/>
    <col min="6992" max="6992" width="43.88671875" style="11" bestFit="1" customWidth="1"/>
    <col min="6993" max="6993" width="0.6640625" style="11" customWidth="1"/>
    <col min="6994" max="7013" width="5.6640625" style="11" customWidth="1"/>
    <col min="7014" max="7245" width="9" style="11"/>
    <col min="7246" max="7246" width="2.88671875" style="11" customWidth="1"/>
    <col min="7247" max="7247" width="1.109375" style="11" customWidth="1"/>
    <col min="7248" max="7248" width="43.88671875" style="11" bestFit="1" customWidth="1"/>
    <col min="7249" max="7249" width="0.6640625" style="11" customWidth="1"/>
    <col min="7250" max="7269" width="5.6640625" style="11" customWidth="1"/>
    <col min="7270" max="7501" width="9" style="11"/>
    <col min="7502" max="7502" width="2.88671875" style="11" customWidth="1"/>
    <col min="7503" max="7503" width="1.109375" style="11" customWidth="1"/>
    <col min="7504" max="7504" width="43.88671875" style="11" bestFit="1" customWidth="1"/>
    <col min="7505" max="7505" width="0.6640625" style="11" customWidth="1"/>
    <col min="7506" max="7525" width="5.6640625" style="11" customWidth="1"/>
    <col min="7526" max="7757" width="9" style="11"/>
    <col min="7758" max="7758" width="2.88671875" style="11" customWidth="1"/>
    <col min="7759" max="7759" width="1.109375" style="11" customWidth="1"/>
    <col min="7760" max="7760" width="43.88671875" style="11" bestFit="1" customWidth="1"/>
    <col min="7761" max="7761" width="0.6640625" style="11" customWidth="1"/>
    <col min="7762" max="7781" width="5.6640625" style="11" customWidth="1"/>
    <col min="7782" max="8013" width="9" style="11"/>
    <col min="8014" max="8014" width="2.88671875" style="11" customWidth="1"/>
    <col min="8015" max="8015" width="1.109375" style="11" customWidth="1"/>
    <col min="8016" max="8016" width="43.88671875" style="11" bestFit="1" customWidth="1"/>
    <col min="8017" max="8017" width="0.6640625" style="11" customWidth="1"/>
    <col min="8018" max="8037" width="5.6640625" style="11" customWidth="1"/>
    <col min="8038" max="8269" width="9" style="11"/>
    <col min="8270" max="8270" width="2.88671875" style="11" customWidth="1"/>
    <col min="8271" max="8271" width="1.109375" style="11" customWidth="1"/>
    <col min="8272" max="8272" width="43.88671875" style="11" bestFit="1" customWidth="1"/>
    <col min="8273" max="8273" width="0.6640625" style="11" customWidth="1"/>
    <col min="8274" max="8293" width="5.6640625" style="11" customWidth="1"/>
    <col min="8294" max="8525" width="9" style="11"/>
    <col min="8526" max="8526" width="2.88671875" style="11" customWidth="1"/>
    <col min="8527" max="8527" width="1.109375" style="11" customWidth="1"/>
    <col min="8528" max="8528" width="43.88671875" style="11" bestFit="1" customWidth="1"/>
    <col min="8529" max="8529" width="0.6640625" style="11" customWidth="1"/>
    <col min="8530" max="8549" width="5.6640625" style="11" customWidth="1"/>
    <col min="8550" max="8781" width="9" style="11"/>
    <col min="8782" max="8782" width="2.88671875" style="11" customWidth="1"/>
    <col min="8783" max="8783" width="1.109375" style="11" customWidth="1"/>
    <col min="8784" max="8784" width="43.88671875" style="11" bestFit="1" customWidth="1"/>
    <col min="8785" max="8785" width="0.6640625" style="11" customWidth="1"/>
    <col min="8786" max="8805" width="5.6640625" style="11" customWidth="1"/>
    <col min="8806" max="9037" width="9" style="11"/>
    <col min="9038" max="9038" width="2.88671875" style="11" customWidth="1"/>
    <col min="9039" max="9039" width="1.109375" style="11" customWidth="1"/>
    <col min="9040" max="9040" width="43.88671875" style="11" bestFit="1" customWidth="1"/>
    <col min="9041" max="9041" width="0.6640625" style="11" customWidth="1"/>
    <col min="9042" max="9061" width="5.6640625" style="11" customWidth="1"/>
    <col min="9062" max="9293" width="9" style="11"/>
    <col min="9294" max="9294" width="2.88671875" style="11" customWidth="1"/>
    <col min="9295" max="9295" width="1.109375" style="11" customWidth="1"/>
    <col min="9296" max="9296" width="43.88671875" style="11" bestFit="1" customWidth="1"/>
    <col min="9297" max="9297" width="0.6640625" style="11" customWidth="1"/>
    <col min="9298" max="9317" width="5.6640625" style="11" customWidth="1"/>
    <col min="9318" max="9549" width="9" style="11"/>
    <col min="9550" max="9550" width="2.88671875" style="11" customWidth="1"/>
    <col min="9551" max="9551" width="1.109375" style="11" customWidth="1"/>
    <col min="9552" max="9552" width="43.88671875" style="11" bestFit="1" customWidth="1"/>
    <col min="9553" max="9553" width="0.6640625" style="11" customWidth="1"/>
    <col min="9554" max="9573" width="5.6640625" style="11" customWidth="1"/>
    <col min="9574" max="9805" width="9" style="11"/>
    <col min="9806" max="9806" width="2.88671875" style="11" customWidth="1"/>
    <col min="9807" max="9807" width="1.109375" style="11" customWidth="1"/>
    <col min="9808" max="9808" width="43.88671875" style="11" bestFit="1" customWidth="1"/>
    <col min="9809" max="9809" width="0.6640625" style="11" customWidth="1"/>
    <col min="9810" max="9829" width="5.6640625" style="11" customWidth="1"/>
    <col min="9830" max="10061" width="9" style="11"/>
    <col min="10062" max="10062" width="2.88671875" style="11" customWidth="1"/>
    <col min="10063" max="10063" width="1.109375" style="11" customWidth="1"/>
    <col min="10064" max="10064" width="43.88671875" style="11" bestFit="1" customWidth="1"/>
    <col min="10065" max="10065" width="0.6640625" style="11" customWidth="1"/>
    <col min="10066" max="10085" width="5.6640625" style="11" customWidth="1"/>
    <col min="10086" max="10317" width="9" style="11"/>
    <col min="10318" max="10318" width="2.88671875" style="11" customWidth="1"/>
    <col min="10319" max="10319" width="1.109375" style="11" customWidth="1"/>
    <col min="10320" max="10320" width="43.88671875" style="11" bestFit="1" customWidth="1"/>
    <col min="10321" max="10321" width="0.6640625" style="11" customWidth="1"/>
    <col min="10322" max="10341" width="5.6640625" style="11" customWidth="1"/>
    <col min="10342" max="10573" width="9" style="11"/>
    <col min="10574" max="10574" width="2.88671875" style="11" customWidth="1"/>
    <col min="10575" max="10575" width="1.109375" style="11" customWidth="1"/>
    <col min="10576" max="10576" width="43.88671875" style="11" bestFit="1" customWidth="1"/>
    <col min="10577" max="10577" width="0.6640625" style="11" customWidth="1"/>
    <col min="10578" max="10597" width="5.6640625" style="11" customWidth="1"/>
    <col min="10598" max="10829" width="9" style="11"/>
    <col min="10830" max="10830" width="2.88671875" style="11" customWidth="1"/>
    <col min="10831" max="10831" width="1.109375" style="11" customWidth="1"/>
    <col min="10832" max="10832" width="43.88671875" style="11" bestFit="1" customWidth="1"/>
    <col min="10833" max="10833" width="0.6640625" style="11" customWidth="1"/>
    <col min="10834" max="10853" width="5.6640625" style="11" customWidth="1"/>
    <col min="10854" max="11085" width="9" style="11"/>
    <col min="11086" max="11086" width="2.88671875" style="11" customWidth="1"/>
    <col min="11087" max="11087" width="1.109375" style="11" customWidth="1"/>
    <col min="11088" max="11088" width="43.88671875" style="11" bestFit="1" customWidth="1"/>
    <col min="11089" max="11089" width="0.6640625" style="11" customWidth="1"/>
    <col min="11090" max="11109" width="5.6640625" style="11" customWidth="1"/>
    <col min="11110" max="11341" width="9" style="11"/>
    <col min="11342" max="11342" width="2.88671875" style="11" customWidth="1"/>
    <col min="11343" max="11343" width="1.109375" style="11" customWidth="1"/>
    <col min="11344" max="11344" width="43.88671875" style="11" bestFit="1" customWidth="1"/>
    <col min="11345" max="11345" width="0.6640625" style="11" customWidth="1"/>
    <col min="11346" max="11365" width="5.6640625" style="11" customWidth="1"/>
    <col min="11366" max="11597" width="9" style="11"/>
    <col min="11598" max="11598" width="2.88671875" style="11" customWidth="1"/>
    <col min="11599" max="11599" width="1.109375" style="11" customWidth="1"/>
    <col min="11600" max="11600" width="43.88671875" style="11" bestFit="1" customWidth="1"/>
    <col min="11601" max="11601" width="0.6640625" style="11" customWidth="1"/>
    <col min="11602" max="11621" width="5.6640625" style="11" customWidth="1"/>
    <col min="11622" max="11853" width="9" style="11"/>
    <col min="11854" max="11854" width="2.88671875" style="11" customWidth="1"/>
    <col min="11855" max="11855" width="1.109375" style="11" customWidth="1"/>
    <col min="11856" max="11856" width="43.88671875" style="11" bestFit="1" customWidth="1"/>
    <col min="11857" max="11857" width="0.6640625" style="11" customWidth="1"/>
    <col min="11858" max="11877" width="5.6640625" style="11" customWidth="1"/>
    <col min="11878" max="12109" width="9" style="11"/>
    <col min="12110" max="12110" width="2.88671875" style="11" customWidth="1"/>
    <col min="12111" max="12111" width="1.109375" style="11" customWidth="1"/>
    <col min="12112" max="12112" width="43.88671875" style="11" bestFit="1" customWidth="1"/>
    <col min="12113" max="12113" width="0.6640625" style="11" customWidth="1"/>
    <col min="12114" max="12133" width="5.6640625" style="11" customWidth="1"/>
    <col min="12134" max="12365" width="9" style="11"/>
    <col min="12366" max="12366" width="2.88671875" style="11" customWidth="1"/>
    <col min="12367" max="12367" width="1.109375" style="11" customWidth="1"/>
    <col min="12368" max="12368" width="43.88671875" style="11" bestFit="1" customWidth="1"/>
    <col min="12369" max="12369" width="0.6640625" style="11" customWidth="1"/>
    <col min="12370" max="12389" width="5.6640625" style="11" customWidth="1"/>
    <col min="12390" max="12621" width="9" style="11"/>
    <col min="12622" max="12622" width="2.88671875" style="11" customWidth="1"/>
    <col min="12623" max="12623" width="1.109375" style="11" customWidth="1"/>
    <col min="12624" max="12624" width="43.88671875" style="11" bestFit="1" customWidth="1"/>
    <col min="12625" max="12625" width="0.6640625" style="11" customWidth="1"/>
    <col min="12626" max="12645" width="5.6640625" style="11" customWidth="1"/>
    <col min="12646" max="12877" width="9" style="11"/>
    <col min="12878" max="12878" width="2.88671875" style="11" customWidth="1"/>
    <col min="12879" max="12879" width="1.109375" style="11" customWidth="1"/>
    <col min="12880" max="12880" width="43.88671875" style="11" bestFit="1" customWidth="1"/>
    <col min="12881" max="12881" width="0.6640625" style="11" customWidth="1"/>
    <col min="12882" max="12901" width="5.6640625" style="11" customWidth="1"/>
    <col min="12902" max="13133" width="9" style="11"/>
    <col min="13134" max="13134" width="2.88671875" style="11" customWidth="1"/>
    <col min="13135" max="13135" width="1.109375" style="11" customWidth="1"/>
    <col min="13136" max="13136" width="43.88671875" style="11" bestFit="1" customWidth="1"/>
    <col min="13137" max="13137" width="0.6640625" style="11" customWidth="1"/>
    <col min="13138" max="13157" width="5.6640625" style="11" customWidth="1"/>
    <col min="13158" max="13389" width="9" style="11"/>
    <col min="13390" max="13390" width="2.88671875" style="11" customWidth="1"/>
    <col min="13391" max="13391" width="1.109375" style="11" customWidth="1"/>
    <col min="13392" max="13392" width="43.88671875" style="11" bestFit="1" customWidth="1"/>
    <col min="13393" max="13393" width="0.6640625" style="11" customWidth="1"/>
    <col min="13394" max="13413" width="5.6640625" style="11" customWidth="1"/>
    <col min="13414" max="13645" width="9" style="11"/>
    <col min="13646" max="13646" width="2.88671875" style="11" customWidth="1"/>
    <col min="13647" max="13647" width="1.109375" style="11" customWidth="1"/>
    <col min="13648" max="13648" width="43.88671875" style="11" bestFit="1" customWidth="1"/>
    <col min="13649" max="13649" width="0.6640625" style="11" customWidth="1"/>
    <col min="13650" max="13669" width="5.6640625" style="11" customWidth="1"/>
    <col min="13670" max="13901" width="9" style="11"/>
    <col min="13902" max="13902" width="2.88671875" style="11" customWidth="1"/>
    <col min="13903" max="13903" width="1.109375" style="11" customWidth="1"/>
    <col min="13904" max="13904" width="43.88671875" style="11" bestFit="1" customWidth="1"/>
    <col min="13905" max="13905" width="0.6640625" style="11" customWidth="1"/>
    <col min="13906" max="13925" width="5.6640625" style="11" customWidth="1"/>
    <col min="13926" max="14157" width="9" style="11"/>
    <col min="14158" max="14158" width="2.88671875" style="11" customWidth="1"/>
    <col min="14159" max="14159" width="1.109375" style="11" customWidth="1"/>
    <col min="14160" max="14160" width="43.88671875" style="11" bestFit="1" customWidth="1"/>
    <col min="14161" max="14161" width="0.6640625" style="11" customWidth="1"/>
    <col min="14162" max="14181" width="5.6640625" style="11" customWidth="1"/>
    <col min="14182" max="14413" width="9" style="11"/>
    <col min="14414" max="14414" width="2.88671875" style="11" customWidth="1"/>
    <col min="14415" max="14415" width="1.109375" style="11" customWidth="1"/>
    <col min="14416" max="14416" width="43.88671875" style="11" bestFit="1" customWidth="1"/>
    <col min="14417" max="14417" width="0.6640625" style="11" customWidth="1"/>
    <col min="14418" max="14437" width="5.6640625" style="11" customWidth="1"/>
    <col min="14438" max="14669" width="9" style="11"/>
    <col min="14670" max="14670" width="2.88671875" style="11" customWidth="1"/>
    <col min="14671" max="14671" width="1.109375" style="11" customWidth="1"/>
    <col min="14672" max="14672" width="43.88671875" style="11" bestFit="1" customWidth="1"/>
    <col min="14673" max="14673" width="0.6640625" style="11" customWidth="1"/>
    <col min="14674" max="14693" width="5.6640625" style="11" customWidth="1"/>
    <col min="14694" max="14960" width="9" style="11"/>
    <col min="14961" max="16384" width="9" style="11" customWidth="1"/>
  </cols>
  <sheetData>
    <row r="1" spans="1:24" s="3" customFormat="1" ht="17.25" customHeight="1" x14ac:dyDescent="0.2">
      <c r="A1" s="151" t="s">
        <v>182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4"/>
      <c r="X1" s="4"/>
    </row>
    <row r="2" spans="1:24" s="3" customFormat="1" ht="16.2" x14ac:dyDescent="0.2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4"/>
      <c r="Q2" s="4"/>
      <c r="R2" s="4"/>
      <c r="S2" s="4"/>
      <c r="T2" s="4"/>
      <c r="U2" s="4"/>
      <c r="V2" s="4"/>
      <c r="W2" s="4"/>
      <c r="X2" s="86"/>
    </row>
    <row r="3" spans="1:24" x14ac:dyDescent="0.15">
      <c r="A3" s="157" t="s">
        <v>92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</row>
    <row r="4" spans="1:24" ht="3.75" customHeight="1" x14ac:dyDescent="0.15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</row>
    <row r="5" spans="1:24" x14ac:dyDescent="0.15">
      <c r="A5" s="158" t="s">
        <v>91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9"/>
      <c r="P5" s="159"/>
      <c r="Q5" s="159"/>
      <c r="R5" s="159"/>
      <c r="S5" s="159"/>
      <c r="T5" s="159"/>
      <c r="U5" s="159"/>
      <c r="V5" s="159"/>
    </row>
    <row r="6" spans="1:24" ht="3.75" customHeight="1" thickBot="1" x14ac:dyDescent="0.2">
      <c r="A6" s="160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1"/>
      <c r="P6" s="161"/>
      <c r="Q6" s="161"/>
      <c r="R6" s="161"/>
      <c r="S6" s="161"/>
      <c r="T6" s="161"/>
      <c r="U6" s="161"/>
      <c r="V6" s="161"/>
    </row>
    <row r="7" spans="1:24" ht="19.2" x14ac:dyDescent="0.15">
      <c r="A7" s="171"/>
      <c r="B7" s="171"/>
      <c r="C7" s="171"/>
      <c r="D7" s="164"/>
      <c r="E7" s="12" t="s">
        <v>142</v>
      </c>
      <c r="F7" s="152" t="s">
        <v>72</v>
      </c>
      <c r="G7" s="153"/>
      <c r="H7" s="154"/>
      <c r="I7" s="155" t="s">
        <v>71</v>
      </c>
      <c r="J7" s="152" t="s">
        <v>52</v>
      </c>
      <c r="K7" s="153"/>
      <c r="L7" s="153"/>
      <c r="M7" s="153"/>
      <c r="N7" s="153"/>
      <c r="O7" s="153"/>
      <c r="P7" s="153"/>
      <c r="Q7" s="153"/>
      <c r="R7" s="153"/>
      <c r="S7" s="153"/>
      <c r="T7" s="154"/>
      <c r="U7" s="13" t="s">
        <v>1</v>
      </c>
      <c r="V7" s="14" t="s">
        <v>0</v>
      </c>
    </row>
    <row r="8" spans="1:24" ht="21.75" customHeight="1" x14ac:dyDescent="0.15">
      <c r="A8" s="171"/>
      <c r="B8" s="171"/>
      <c r="C8" s="171"/>
      <c r="D8" s="164"/>
      <c r="E8" s="155" t="s">
        <v>152</v>
      </c>
      <c r="F8" s="168" t="s">
        <v>19</v>
      </c>
      <c r="G8" s="169" t="s">
        <v>55</v>
      </c>
      <c r="H8" s="169" t="s">
        <v>20</v>
      </c>
      <c r="I8" s="155"/>
      <c r="J8" s="170" t="s">
        <v>62</v>
      </c>
      <c r="K8" s="162"/>
      <c r="L8" s="163"/>
      <c r="M8" s="162" t="s">
        <v>84</v>
      </c>
      <c r="N8" s="162"/>
      <c r="O8" s="170" t="s">
        <v>83</v>
      </c>
      <c r="P8" s="163"/>
      <c r="Q8" s="162" t="s">
        <v>82</v>
      </c>
      <c r="R8" s="163"/>
      <c r="S8" s="162" t="s">
        <v>81</v>
      </c>
      <c r="T8" s="163"/>
      <c r="U8" s="164" t="s">
        <v>18</v>
      </c>
      <c r="V8" s="166" t="s">
        <v>50</v>
      </c>
    </row>
    <row r="9" spans="1:24" ht="21.75" customHeight="1" x14ac:dyDescent="0.15">
      <c r="A9" s="172"/>
      <c r="B9" s="172"/>
      <c r="C9" s="172"/>
      <c r="D9" s="165"/>
      <c r="E9" s="156"/>
      <c r="F9" s="156"/>
      <c r="G9" s="165"/>
      <c r="H9" s="165"/>
      <c r="I9" s="173"/>
      <c r="J9" s="92" t="s">
        <v>17</v>
      </c>
      <c r="K9" s="92" t="s">
        <v>14</v>
      </c>
      <c r="L9" s="92" t="s">
        <v>15</v>
      </c>
      <c r="M9" s="92" t="s">
        <v>14</v>
      </c>
      <c r="N9" s="91" t="s">
        <v>15</v>
      </c>
      <c r="O9" s="93" t="s">
        <v>14</v>
      </c>
      <c r="P9" s="92" t="s">
        <v>15</v>
      </c>
      <c r="Q9" s="92" t="s">
        <v>14</v>
      </c>
      <c r="R9" s="92" t="s">
        <v>15</v>
      </c>
      <c r="S9" s="92" t="s">
        <v>14</v>
      </c>
      <c r="T9" s="92" t="s">
        <v>15</v>
      </c>
      <c r="U9" s="165"/>
      <c r="V9" s="167"/>
    </row>
    <row r="10" spans="1:24" ht="15" customHeight="1" x14ac:dyDescent="0.15">
      <c r="A10" s="78"/>
      <c r="B10" s="78"/>
      <c r="C10" s="77" t="s">
        <v>175</v>
      </c>
      <c r="D10" s="75"/>
      <c r="E10" s="1">
        <v>46</v>
      </c>
      <c r="F10" s="1">
        <v>1508</v>
      </c>
      <c r="G10" s="1">
        <v>1087</v>
      </c>
      <c r="H10" s="1">
        <v>421</v>
      </c>
      <c r="I10" s="1">
        <v>6224</v>
      </c>
      <c r="J10" s="1">
        <v>5385</v>
      </c>
      <c r="K10" s="1">
        <v>2799</v>
      </c>
      <c r="L10" s="1">
        <v>2586</v>
      </c>
      <c r="M10" s="1">
        <v>776</v>
      </c>
      <c r="N10" s="1">
        <v>657</v>
      </c>
      <c r="O10" s="1">
        <v>670</v>
      </c>
      <c r="P10" s="1">
        <v>630</v>
      </c>
      <c r="Q10" s="1">
        <v>627</v>
      </c>
      <c r="R10" s="1">
        <v>656</v>
      </c>
      <c r="S10" s="1">
        <v>726</v>
      </c>
      <c r="T10" s="1">
        <v>643</v>
      </c>
      <c r="U10" s="1">
        <v>487</v>
      </c>
      <c r="V10" s="1">
        <v>959</v>
      </c>
    </row>
    <row r="11" spans="1:24" ht="15" customHeight="1" x14ac:dyDescent="0.15">
      <c r="A11" s="79"/>
      <c r="B11" s="79"/>
      <c r="C11" s="95" t="s">
        <v>176</v>
      </c>
      <c r="D11" s="80"/>
      <c r="E11" s="1">
        <v>48</v>
      </c>
      <c r="F11" s="1">
        <v>1569</v>
      </c>
      <c r="G11" s="1">
        <v>1029</v>
      </c>
      <c r="H11" s="1">
        <v>540</v>
      </c>
      <c r="I11" s="1">
        <v>6421</v>
      </c>
      <c r="J11" s="1">
        <v>5460</v>
      </c>
      <c r="K11" s="1">
        <v>2842</v>
      </c>
      <c r="L11" s="1">
        <v>2618</v>
      </c>
      <c r="M11" s="1">
        <v>785</v>
      </c>
      <c r="N11" s="1">
        <v>695</v>
      </c>
      <c r="O11" s="1">
        <v>685</v>
      </c>
      <c r="P11" s="1">
        <v>583</v>
      </c>
      <c r="Q11" s="1">
        <v>696</v>
      </c>
      <c r="R11" s="1">
        <v>662</v>
      </c>
      <c r="S11" s="1">
        <v>676</v>
      </c>
      <c r="T11" s="1">
        <v>678</v>
      </c>
      <c r="U11" s="1">
        <v>783</v>
      </c>
      <c r="V11" s="1">
        <v>889</v>
      </c>
    </row>
    <row r="12" spans="1:24" ht="15" customHeight="1" x14ac:dyDescent="0.15">
      <c r="A12" s="79"/>
      <c r="B12" s="79"/>
      <c r="C12" s="180" t="s">
        <v>177</v>
      </c>
      <c r="D12" s="181"/>
      <c r="E12" s="182">
        <f>SUM(E13:E14)</f>
        <v>51</v>
      </c>
      <c r="F12" s="182">
        <f>SUM(F13:F14)</f>
        <v>1747</v>
      </c>
      <c r="G12" s="182">
        <f t="shared" ref="G12:V12" si="0">SUM(G13:G14)</f>
        <v>1162</v>
      </c>
      <c r="H12" s="182">
        <f t="shared" si="0"/>
        <v>585</v>
      </c>
      <c r="I12" s="182">
        <f t="shared" si="0"/>
        <v>6521</v>
      </c>
      <c r="J12" s="182">
        <f>SUM(J13:J14)</f>
        <v>5544</v>
      </c>
      <c r="K12" s="182">
        <f t="shared" si="0"/>
        <v>2897</v>
      </c>
      <c r="L12" s="182">
        <f t="shared" si="0"/>
        <v>2647</v>
      </c>
      <c r="M12" s="182">
        <f t="shared" si="0"/>
        <v>826</v>
      </c>
      <c r="N12" s="182">
        <f t="shared" si="0"/>
        <v>731</v>
      </c>
      <c r="O12" s="182">
        <f t="shared" si="0"/>
        <v>615</v>
      </c>
      <c r="P12" s="182">
        <f t="shared" si="0"/>
        <v>588</v>
      </c>
      <c r="Q12" s="182">
        <f t="shared" si="0"/>
        <v>733</v>
      </c>
      <c r="R12" s="182">
        <f t="shared" si="0"/>
        <v>632</v>
      </c>
      <c r="S12" s="182">
        <f t="shared" si="0"/>
        <v>723</v>
      </c>
      <c r="T12" s="182">
        <f t="shared" si="0"/>
        <v>696</v>
      </c>
      <c r="U12" s="182">
        <f t="shared" si="0"/>
        <v>446</v>
      </c>
      <c r="V12" s="182">
        <f t="shared" si="0"/>
        <v>957</v>
      </c>
    </row>
    <row r="13" spans="1:24" s="55" customFormat="1" ht="15" customHeight="1" x14ac:dyDescent="0.15">
      <c r="A13" s="57"/>
      <c r="B13" s="61"/>
      <c r="C13" s="62" t="s">
        <v>2</v>
      </c>
      <c r="D13" s="59"/>
      <c r="E13" s="183">
        <v>1</v>
      </c>
      <c r="F13" s="183">
        <f>F15</f>
        <v>19</v>
      </c>
      <c r="G13" s="183">
        <f t="shared" ref="G13:V13" si="1">G15</f>
        <v>17</v>
      </c>
      <c r="H13" s="183">
        <f t="shared" si="1"/>
        <v>2</v>
      </c>
      <c r="I13" s="183">
        <f t="shared" si="1"/>
        <v>117</v>
      </c>
      <c r="J13" s="183">
        <f t="shared" si="1"/>
        <v>78</v>
      </c>
      <c r="K13" s="183">
        <f t="shared" si="1"/>
        <v>34</v>
      </c>
      <c r="L13" s="183">
        <f t="shared" si="1"/>
        <v>44</v>
      </c>
      <c r="M13" s="183">
        <f t="shared" si="1"/>
        <v>10</v>
      </c>
      <c r="N13" s="183">
        <f t="shared" si="1"/>
        <v>10</v>
      </c>
      <c r="O13" s="183">
        <f t="shared" si="1"/>
        <v>5</v>
      </c>
      <c r="P13" s="183">
        <f t="shared" si="1"/>
        <v>8</v>
      </c>
      <c r="Q13" s="183">
        <f t="shared" si="1"/>
        <v>7</v>
      </c>
      <c r="R13" s="183">
        <f t="shared" si="1"/>
        <v>14</v>
      </c>
      <c r="S13" s="183">
        <f t="shared" si="1"/>
        <v>12</v>
      </c>
      <c r="T13" s="183">
        <f t="shared" si="1"/>
        <v>12</v>
      </c>
      <c r="U13" s="183">
        <f t="shared" si="1"/>
        <v>14</v>
      </c>
      <c r="V13" s="183">
        <f t="shared" si="1"/>
        <v>18</v>
      </c>
      <c r="W13" s="104"/>
    </row>
    <row r="14" spans="1:24" ht="15" customHeight="1" x14ac:dyDescent="0.15">
      <c r="A14" s="57"/>
      <c r="B14" s="61"/>
      <c r="C14" s="62" t="s">
        <v>3</v>
      </c>
      <c r="D14" s="59"/>
      <c r="E14" s="184">
        <f>COUNTA(C16:C65)</f>
        <v>50</v>
      </c>
      <c r="F14" s="184">
        <f t="shared" ref="F14:M14" si="2">SUM(F16:F65)</f>
        <v>1728</v>
      </c>
      <c r="G14" s="184">
        <f t="shared" si="2"/>
        <v>1145</v>
      </c>
      <c r="H14" s="184">
        <f t="shared" si="2"/>
        <v>583</v>
      </c>
      <c r="I14" s="184">
        <f t="shared" si="2"/>
        <v>6404</v>
      </c>
      <c r="J14" s="183">
        <f t="shared" si="2"/>
        <v>5466</v>
      </c>
      <c r="K14" s="183">
        <f t="shared" si="2"/>
        <v>2863</v>
      </c>
      <c r="L14" s="183">
        <f t="shared" si="2"/>
        <v>2603</v>
      </c>
      <c r="M14" s="184">
        <f t="shared" si="2"/>
        <v>816</v>
      </c>
      <c r="N14" s="184">
        <f t="shared" ref="N14:S14" si="3">SUM(N16:N65)</f>
        <v>721</v>
      </c>
      <c r="O14" s="184">
        <f t="shared" si="3"/>
        <v>610</v>
      </c>
      <c r="P14" s="184">
        <f t="shared" si="3"/>
        <v>580</v>
      </c>
      <c r="Q14" s="184">
        <f t="shared" si="3"/>
        <v>726</v>
      </c>
      <c r="R14" s="184">
        <f t="shared" si="3"/>
        <v>618</v>
      </c>
      <c r="S14" s="184">
        <f t="shared" si="3"/>
        <v>711</v>
      </c>
      <c r="T14" s="184">
        <f>SUM(T16:T65)</f>
        <v>684</v>
      </c>
      <c r="U14" s="184">
        <f>SUM(U16:U65)</f>
        <v>432</v>
      </c>
      <c r="V14" s="184">
        <f>SUM(V16:V65)</f>
        <v>939</v>
      </c>
    </row>
    <row r="15" spans="1:24" s="55" customFormat="1" ht="21" customHeight="1" x14ac:dyDescent="0.15">
      <c r="A15" s="69">
        <v>1</v>
      </c>
      <c r="B15" s="58"/>
      <c r="C15" s="63" t="s">
        <v>122</v>
      </c>
      <c r="D15" s="59"/>
      <c r="E15" s="58" t="s">
        <v>2</v>
      </c>
      <c r="F15" s="183">
        <f>G15+H15</f>
        <v>19</v>
      </c>
      <c r="G15" s="185">
        <v>17</v>
      </c>
      <c r="H15" s="185">
        <v>2</v>
      </c>
      <c r="I15" s="185">
        <v>117</v>
      </c>
      <c r="J15" s="183">
        <f>K15+L15</f>
        <v>78</v>
      </c>
      <c r="K15" s="183">
        <f>M15+O15+Q15+S15</f>
        <v>34</v>
      </c>
      <c r="L15" s="183">
        <f>N15+P15+R15+T15</f>
        <v>44</v>
      </c>
      <c r="M15" s="185">
        <v>10</v>
      </c>
      <c r="N15" s="185">
        <v>10</v>
      </c>
      <c r="O15" s="185">
        <v>5</v>
      </c>
      <c r="P15" s="185">
        <v>8</v>
      </c>
      <c r="Q15" s="185">
        <v>7</v>
      </c>
      <c r="R15" s="185">
        <v>14</v>
      </c>
      <c r="S15" s="185">
        <v>12</v>
      </c>
      <c r="T15" s="185">
        <v>12</v>
      </c>
      <c r="U15" s="185">
        <v>14</v>
      </c>
      <c r="V15" s="186">
        <v>18</v>
      </c>
      <c r="W15" s="104"/>
    </row>
    <row r="16" spans="1:24" ht="21" customHeight="1" x14ac:dyDescent="0.15">
      <c r="A16" s="69">
        <v>2</v>
      </c>
      <c r="B16" s="58"/>
      <c r="C16" s="63" t="s">
        <v>93</v>
      </c>
      <c r="D16" s="59"/>
      <c r="E16" s="58" t="s">
        <v>3</v>
      </c>
      <c r="F16" s="183">
        <f t="shared" ref="F16:F65" si="4">G16+H16</f>
        <v>55</v>
      </c>
      <c r="G16" s="185">
        <v>40</v>
      </c>
      <c r="H16" s="185">
        <v>15</v>
      </c>
      <c r="I16" s="185">
        <v>210</v>
      </c>
      <c r="J16" s="183">
        <f t="shared" ref="J16:J65" si="5">K16+L16</f>
        <v>174</v>
      </c>
      <c r="K16" s="183">
        <f t="shared" ref="K16:K65" si="6">M16+O16+Q16+S16</f>
        <v>91</v>
      </c>
      <c r="L16" s="183">
        <f t="shared" ref="L16:L65" si="7">N16+P16+R16+T16</f>
        <v>83</v>
      </c>
      <c r="M16" s="185">
        <v>14</v>
      </c>
      <c r="N16" s="185">
        <v>12</v>
      </c>
      <c r="O16" s="185">
        <v>27</v>
      </c>
      <c r="P16" s="185">
        <v>23</v>
      </c>
      <c r="Q16" s="185">
        <v>19</v>
      </c>
      <c r="R16" s="185">
        <v>21</v>
      </c>
      <c r="S16" s="185">
        <v>31</v>
      </c>
      <c r="T16" s="185">
        <v>27</v>
      </c>
      <c r="U16" s="185">
        <v>6</v>
      </c>
      <c r="V16" s="186">
        <v>15</v>
      </c>
      <c r="W16" s="104"/>
    </row>
    <row r="17" spans="1:23" ht="21" customHeight="1" x14ac:dyDescent="0.15">
      <c r="A17" s="69">
        <v>3</v>
      </c>
      <c r="B17" s="58"/>
      <c r="C17" s="63" t="s">
        <v>94</v>
      </c>
      <c r="D17" s="59"/>
      <c r="E17" s="58" t="s">
        <v>70</v>
      </c>
      <c r="F17" s="183">
        <f t="shared" si="4"/>
        <v>37</v>
      </c>
      <c r="G17" s="185">
        <v>23</v>
      </c>
      <c r="H17" s="185">
        <v>14</v>
      </c>
      <c r="I17" s="185">
        <v>105</v>
      </c>
      <c r="J17" s="183">
        <f t="shared" si="5"/>
        <v>96</v>
      </c>
      <c r="K17" s="183">
        <f t="shared" si="6"/>
        <v>53</v>
      </c>
      <c r="L17" s="183">
        <f t="shared" si="7"/>
        <v>43</v>
      </c>
      <c r="M17" s="185">
        <v>19</v>
      </c>
      <c r="N17" s="185">
        <v>11</v>
      </c>
      <c r="O17" s="185">
        <v>10</v>
      </c>
      <c r="P17" s="185">
        <v>9</v>
      </c>
      <c r="Q17" s="185">
        <v>14</v>
      </c>
      <c r="R17" s="185">
        <v>10</v>
      </c>
      <c r="S17" s="185">
        <v>10</v>
      </c>
      <c r="T17" s="185">
        <v>13</v>
      </c>
      <c r="U17" s="185">
        <v>2</v>
      </c>
      <c r="V17" s="186">
        <v>9</v>
      </c>
      <c r="W17" s="104"/>
    </row>
    <row r="18" spans="1:23" ht="21" customHeight="1" x14ac:dyDescent="0.15">
      <c r="A18" s="69">
        <v>4</v>
      </c>
      <c r="B18" s="58"/>
      <c r="C18" s="63" t="s">
        <v>95</v>
      </c>
      <c r="D18" s="59"/>
      <c r="E18" s="58" t="s">
        <v>70</v>
      </c>
      <c r="F18" s="183">
        <f t="shared" si="4"/>
        <v>40</v>
      </c>
      <c r="G18" s="185">
        <v>24</v>
      </c>
      <c r="H18" s="185">
        <v>16</v>
      </c>
      <c r="I18" s="185">
        <v>115</v>
      </c>
      <c r="J18" s="183">
        <f t="shared" si="5"/>
        <v>97</v>
      </c>
      <c r="K18" s="183">
        <f t="shared" si="6"/>
        <v>55</v>
      </c>
      <c r="L18" s="183">
        <f t="shared" si="7"/>
        <v>42</v>
      </c>
      <c r="M18" s="185">
        <v>17</v>
      </c>
      <c r="N18" s="185">
        <v>12</v>
      </c>
      <c r="O18" s="185">
        <v>11</v>
      </c>
      <c r="P18" s="185">
        <v>9</v>
      </c>
      <c r="Q18" s="185">
        <v>13</v>
      </c>
      <c r="R18" s="185">
        <v>12</v>
      </c>
      <c r="S18" s="185">
        <v>14</v>
      </c>
      <c r="T18" s="185">
        <v>9</v>
      </c>
      <c r="U18" s="185">
        <v>10</v>
      </c>
      <c r="V18" s="186">
        <v>14</v>
      </c>
      <c r="W18" s="104"/>
    </row>
    <row r="19" spans="1:23" ht="21" customHeight="1" x14ac:dyDescent="0.15">
      <c r="A19" s="69">
        <v>5</v>
      </c>
      <c r="B19" s="58"/>
      <c r="C19" s="63" t="s">
        <v>96</v>
      </c>
      <c r="D19" s="59"/>
      <c r="E19" s="58" t="s">
        <v>70</v>
      </c>
      <c r="F19" s="183">
        <f t="shared" si="4"/>
        <v>27</v>
      </c>
      <c r="G19" s="185">
        <v>16</v>
      </c>
      <c r="H19" s="185">
        <v>11</v>
      </c>
      <c r="I19" s="185">
        <v>175</v>
      </c>
      <c r="J19" s="183">
        <f t="shared" si="5"/>
        <v>132</v>
      </c>
      <c r="K19" s="183">
        <f t="shared" si="6"/>
        <v>75</v>
      </c>
      <c r="L19" s="183">
        <f t="shared" si="7"/>
        <v>57</v>
      </c>
      <c r="M19" s="185">
        <v>28</v>
      </c>
      <c r="N19" s="185">
        <v>14</v>
      </c>
      <c r="O19" s="185">
        <v>14</v>
      </c>
      <c r="P19" s="185">
        <v>13</v>
      </c>
      <c r="Q19" s="185">
        <v>18</v>
      </c>
      <c r="R19" s="185">
        <v>13</v>
      </c>
      <c r="S19" s="185">
        <v>15</v>
      </c>
      <c r="T19" s="185">
        <v>17</v>
      </c>
      <c r="U19" s="185">
        <v>11</v>
      </c>
      <c r="V19" s="186">
        <v>24</v>
      </c>
      <c r="W19" s="104"/>
    </row>
    <row r="20" spans="1:23" ht="21" customHeight="1" x14ac:dyDescent="0.15">
      <c r="A20" s="69">
        <v>6</v>
      </c>
      <c r="B20" s="58"/>
      <c r="C20" s="63" t="s">
        <v>125</v>
      </c>
      <c r="D20" s="59"/>
      <c r="E20" s="58" t="s">
        <v>70</v>
      </c>
      <c r="F20" s="183">
        <f t="shared" si="4"/>
        <v>25</v>
      </c>
      <c r="G20" s="185">
        <v>16</v>
      </c>
      <c r="H20" s="185">
        <v>9</v>
      </c>
      <c r="I20" s="185">
        <v>158</v>
      </c>
      <c r="J20" s="183">
        <f t="shared" si="5"/>
        <v>105</v>
      </c>
      <c r="K20" s="183">
        <f t="shared" si="6"/>
        <v>50</v>
      </c>
      <c r="L20" s="183">
        <f t="shared" si="7"/>
        <v>55</v>
      </c>
      <c r="M20" s="185">
        <v>14</v>
      </c>
      <c r="N20" s="185">
        <v>11</v>
      </c>
      <c r="O20" s="185">
        <v>5</v>
      </c>
      <c r="P20" s="185">
        <v>18</v>
      </c>
      <c r="Q20" s="185">
        <v>22</v>
      </c>
      <c r="R20" s="185">
        <v>12</v>
      </c>
      <c r="S20" s="185">
        <v>9</v>
      </c>
      <c r="T20" s="185">
        <v>14</v>
      </c>
      <c r="U20" s="185">
        <v>10</v>
      </c>
      <c r="V20" s="186">
        <v>37</v>
      </c>
      <c r="W20" s="104"/>
    </row>
    <row r="21" spans="1:23" ht="18.899999999999999" customHeight="1" x14ac:dyDescent="0.15">
      <c r="A21" s="69">
        <v>7</v>
      </c>
      <c r="B21" s="58"/>
      <c r="C21" s="62" t="s">
        <v>126</v>
      </c>
      <c r="D21" s="59"/>
      <c r="E21" s="58" t="s">
        <v>70</v>
      </c>
      <c r="F21" s="183">
        <f t="shared" si="4"/>
        <v>20</v>
      </c>
      <c r="G21" s="185">
        <v>8</v>
      </c>
      <c r="H21" s="185">
        <v>12</v>
      </c>
      <c r="I21" s="185">
        <v>45</v>
      </c>
      <c r="J21" s="183">
        <f t="shared" si="5"/>
        <v>25</v>
      </c>
      <c r="K21" s="183">
        <f t="shared" si="6"/>
        <v>14</v>
      </c>
      <c r="L21" s="183">
        <f t="shared" si="7"/>
        <v>11</v>
      </c>
      <c r="M21" s="185">
        <v>6</v>
      </c>
      <c r="N21" s="185">
        <v>6</v>
      </c>
      <c r="O21" s="185">
        <v>2</v>
      </c>
      <c r="P21" s="185">
        <v>0</v>
      </c>
      <c r="Q21" s="185">
        <v>4</v>
      </c>
      <c r="R21" s="185">
        <v>5</v>
      </c>
      <c r="S21" s="185">
        <v>2</v>
      </c>
      <c r="T21" s="185">
        <v>0</v>
      </c>
      <c r="U21" s="185">
        <v>1</v>
      </c>
      <c r="V21" s="186">
        <v>6</v>
      </c>
      <c r="W21" s="104"/>
    </row>
    <row r="22" spans="1:23" ht="18.899999999999999" customHeight="1" x14ac:dyDescent="0.15">
      <c r="A22" s="69">
        <v>8</v>
      </c>
      <c r="B22" s="58"/>
      <c r="C22" s="63" t="s">
        <v>127</v>
      </c>
      <c r="D22" s="59"/>
      <c r="E22" s="58" t="s">
        <v>70</v>
      </c>
      <c r="F22" s="183">
        <f t="shared" si="4"/>
        <v>50</v>
      </c>
      <c r="G22" s="185">
        <v>34</v>
      </c>
      <c r="H22" s="185">
        <v>16</v>
      </c>
      <c r="I22" s="185">
        <v>195</v>
      </c>
      <c r="J22" s="183">
        <f t="shared" si="5"/>
        <v>183</v>
      </c>
      <c r="K22" s="183">
        <f t="shared" si="6"/>
        <v>86</v>
      </c>
      <c r="L22" s="183">
        <f t="shared" si="7"/>
        <v>97</v>
      </c>
      <c r="M22" s="185">
        <v>23</v>
      </c>
      <c r="N22" s="185">
        <v>33</v>
      </c>
      <c r="O22" s="185">
        <v>17</v>
      </c>
      <c r="P22" s="185">
        <v>17</v>
      </c>
      <c r="Q22" s="185">
        <v>20</v>
      </c>
      <c r="R22" s="187">
        <v>22</v>
      </c>
      <c r="S22" s="185">
        <v>26</v>
      </c>
      <c r="T22" s="185">
        <v>25</v>
      </c>
      <c r="U22" s="185">
        <v>26</v>
      </c>
      <c r="V22" s="186">
        <v>38</v>
      </c>
      <c r="W22" s="104"/>
    </row>
    <row r="23" spans="1:23" ht="21" customHeight="1" x14ac:dyDescent="0.15">
      <c r="A23" s="69">
        <v>9</v>
      </c>
      <c r="B23" s="58"/>
      <c r="C23" s="63" t="s">
        <v>97</v>
      </c>
      <c r="D23" s="59"/>
      <c r="E23" s="58" t="s">
        <v>70</v>
      </c>
      <c r="F23" s="183">
        <f t="shared" si="4"/>
        <v>51</v>
      </c>
      <c r="G23" s="185">
        <v>34</v>
      </c>
      <c r="H23" s="185">
        <v>17</v>
      </c>
      <c r="I23" s="185">
        <v>190</v>
      </c>
      <c r="J23" s="183">
        <f t="shared" si="5"/>
        <v>208</v>
      </c>
      <c r="K23" s="183">
        <f t="shared" si="6"/>
        <v>117</v>
      </c>
      <c r="L23" s="183">
        <f t="shared" si="7"/>
        <v>91</v>
      </c>
      <c r="M23" s="185">
        <v>31</v>
      </c>
      <c r="N23" s="185">
        <v>21</v>
      </c>
      <c r="O23" s="185">
        <v>25</v>
      </c>
      <c r="P23" s="185">
        <v>22</v>
      </c>
      <c r="Q23" s="185">
        <v>32</v>
      </c>
      <c r="R23" s="185">
        <v>21</v>
      </c>
      <c r="S23" s="185">
        <v>29</v>
      </c>
      <c r="T23" s="185">
        <v>27</v>
      </c>
      <c r="U23" s="185">
        <v>13</v>
      </c>
      <c r="V23" s="186">
        <v>30</v>
      </c>
      <c r="W23" s="104"/>
    </row>
    <row r="24" spans="1:23" ht="21" customHeight="1" x14ac:dyDescent="0.15">
      <c r="A24" s="69">
        <v>10</v>
      </c>
      <c r="B24" s="58"/>
      <c r="C24" s="63" t="s">
        <v>98</v>
      </c>
      <c r="D24" s="59"/>
      <c r="E24" s="58" t="s">
        <v>70</v>
      </c>
      <c r="F24" s="183">
        <f t="shared" si="4"/>
        <v>50</v>
      </c>
      <c r="G24" s="185">
        <v>36</v>
      </c>
      <c r="H24" s="185">
        <v>14</v>
      </c>
      <c r="I24" s="185">
        <v>256</v>
      </c>
      <c r="J24" s="183">
        <f t="shared" si="5"/>
        <v>158</v>
      </c>
      <c r="K24" s="183">
        <f t="shared" si="6"/>
        <v>79</v>
      </c>
      <c r="L24" s="183">
        <f t="shared" si="7"/>
        <v>79</v>
      </c>
      <c r="M24" s="185">
        <v>17</v>
      </c>
      <c r="N24" s="185">
        <v>14</v>
      </c>
      <c r="O24" s="185">
        <v>16</v>
      </c>
      <c r="P24" s="185">
        <v>21</v>
      </c>
      <c r="Q24" s="185">
        <v>16</v>
      </c>
      <c r="R24" s="185">
        <v>19</v>
      </c>
      <c r="S24" s="185">
        <v>30</v>
      </c>
      <c r="T24" s="185">
        <v>25</v>
      </c>
      <c r="U24" s="185">
        <v>12</v>
      </c>
      <c r="V24" s="186">
        <v>28</v>
      </c>
      <c r="W24" s="104"/>
    </row>
    <row r="25" spans="1:23" ht="21" customHeight="1" x14ac:dyDescent="0.15">
      <c r="A25" s="69">
        <v>11</v>
      </c>
      <c r="B25" s="58"/>
      <c r="C25" s="63" t="s">
        <v>99</v>
      </c>
      <c r="D25" s="59"/>
      <c r="E25" s="58" t="s">
        <v>70</v>
      </c>
      <c r="F25" s="183">
        <f t="shared" si="4"/>
        <v>35</v>
      </c>
      <c r="G25" s="185">
        <v>23</v>
      </c>
      <c r="H25" s="185">
        <v>12</v>
      </c>
      <c r="I25" s="185">
        <v>105</v>
      </c>
      <c r="J25" s="183">
        <f t="shared" si="5"/>
        <v>94</v>
      </c>
      <c r="K25" s="183">
        <f t="shared" si="6"/>
        <v>47</v>
      </c>
      <c r="L25" s="183">
        <f t="shared" si="7"/>
        <v>47</v>
      </c>
      <c r="M25" s="185">
        <v>13</v>
      </c>
      <c r="N25" s="185">
        <v>17</v>
      </c>
      <c r="O25" s="185">
        <v>10</v>
      </c>
      <c r="P25" s="185">
        <v>13</v>
      </c>
      <c r="Q25" s="185">
        <v>12</v>
      </c>
      <c r="R25" s="185">
        <v>9</v>
      </c>
      <c r="S25" s="185">
        <v>12</v>
      </c>
      <c r="T25" s="185">
        <v>8</v>
      </c>
      <c r="U25" s="185">
        <v>3</v>
      </c>
      <c r="V25" s="186">
        <v>14</v>
      </c>
      <c r="W25" s="104"/>
    </row>
    <row r="26" spans="1:23" ht="18.899999999999999" customHeight="1" x14ac:dyDescent="0.15">
      <c r="A26" s="69">
        <v>12</v>
      </c>
      <c r="B26" s="58"/>
      <c r="C26" s="62" t="s">
        <v>90</v>
      </c>
      <c r="D26" s="59"/>
      <c r="E26" s="58" t="s">
        <v>70</v>
      </c>
      <c r="F26" s="183">
        <f t="shared" si="4"/>
        <v>42</v>
      </c>
      <c r="G26" s="185">
        <v>32</v>
      </c>
      <c r="H26" s="185">
        <v>10</v>
      </c>
      <c r="I26" s="185">
        <v>150</v>
      </c>
      <c r="J26" s="183">
        <f t="shared" si="5"/>
        <v>123</v>
      </c>
      <c r="K26" s="183">
        <f t="shared" si="6"/>
        <v>60</v>
      </c>
      <c r="L26" s="183">
        <f t="shared" si="7"/>
        <v>63</v>
      </c>
      <c r="M26" s="185">
        <v>14</v>
      </c>
      <c r="N26" s="185">
        <v>18</v>
      </c>
      <c r="O26" s="185">
        <v>14</v>
      </c>
      <c r="P26" s="185">
        <v>11</v>
      </c>
      <c r="Q26" s="185">
        <v>14</v>
      </c>
      <c r="R26" s="185">
        <v>17</v>
      </c>
      <c r="S26" s="185">
        <v>18</v>
      </c>
      <c r="T26" s="185">
        <v>17</v>
      </c>
      <c r="U26" s="185">
        <v>4</v>
      </c>
      <c r="V26" s="186">
        <v>11</v>
      </c>
      <c r="W26" s="104"/>
    </row>
    <row r="27" spans="1:23" ht="21" customHeight="1" x14ac:dyDescent="0.15">
      <c r="A27" s="69">
        <v>13</v>
      </c>
      <c r="B27" s="58"/>
      <c r="C27" s="63" t="s">
        <v>153</v>
      </c>
      <c r="D27" s="59"/>
      <c r="E27" s="58" t="s">
        <v>70</v>
      </c>
      <c r="F27" s="183">
        <f t="shared" si="4"/>
        <v>43</v>
      </c>
      <c r="G27" s="185">
        <v>32</v>
      </c>
      <c r="H27" s="185">
        <v>11</v>
      </c>
      <c r="I27" s="185">
        <v>200</v>
      </c>
      <c r="J27" s="183">
        <f t="shared" si="5"/>
        <v>198</v>
      </c>
      <c r="K27" s="183">
        <f t="shared" si="6"/>
        <v>105</v>
      </c>
      <c r="L27" s="183">
        <f t="shared" si="7"/>
        <v>93</v>
      </c>
      <c r="M27" s="185">
        <v>16</v>
      </c>
      <c r="N27" s="185">
        <v>17</v>
      </c>
      <c r="O27" s="185">
        <v>28</v>
      </c>
      <c r="P27" s="185">
        <v>25</v>
      </c>
      <c r="Q27" s="185">
        <v>25</v>
      </c>
      <c r="R27" s="185">
        <v>29</v>
      </c>
      <c r="S27" s="185">
        <v>36</v>
      </c>
      <c r="T27" s="185">
        <v>22</v>
      </c>
      <c r="U27" s="185">
        <v>16</v>
      </c>
      <c r="V27" s="186">
        <v>28</v>
      </c>
      <c r="W27" s="104"/>
    </row>
    <row r="28" spans="1:23" ht="21" customHeight="1" x14ac:dyDescent="0.15">
      <c r="A28" s="69">
        <v>14</v>
      </c>
      <c r="B28" s="58"/>
      <c r="C28" s="63" t="s">
        <v>100</v>
      </c>
      <c r="D28" s="59"/>
      <c r="E28" s="58" t="s">
        <v>70</v>
      </c>
      <c r="F28" s="183">
        <f t="shared" si="4"/>
        <v>30</v>
      </c>
      <c r="G28" s="185">
        <v>21</v>
      </c>
      <c r="H28" s="185">
        <v>9</v>
      </c>
      <c r="I28" s="185">
        <v>105</v>
      </c>
      <c r="J28" s="183">
        <f t="shared" si="5"/>
        <v>108</v>
      </c>
      <c r="K28" s="183">
        <f t="shared" si="6"/>
        <v>61</v>
      </c>
      <c r="L28" s="183">
        <f t="shared" si="7"/>
        <v>47</v>
      </c>
      <c r="M28" s="185">
        <v>12</v>
      </c>
      <c r="N28" s="185">
        <v>5</v>
      </c>
      <c r="O28" s="185">
        <v>14</v>
      </c>
      <c r="P28" s="185">
        <v>9</v>
      </c>
      <c r="Q28" s="185">
        <v>19</v>
      </c>
      <c r="R28" s="185">
        <v>20</v>
      </c>
      <c r="S28" s="185">
        <v>16</v>
      </c>
      <c r="T28" s="185">
        <v>13</v>
      </c>
      <c r="U28" s="185">
        <v>4</v>
      </c>
      <c r="V28" s="186">
        <v>11</v>
      </c>
      <c r="W28" s="104"/>
    </row>
    <row r="29" spans="1:23" ht="21" customHeight="1" x14ac:dyDescent="0.15">
      <c r="A29" s="69">
        <v>15</v>
      </c>
      <c r="B29" s="58"/>
      <c r="C29" s="70" t="s">
        <v>166</v>
      </c>
      <c r="D29" s="59"/>
      <c r="E29" s="58" t="s">
        <v>70</v>
      </c>
      <c r="F29" s="183">
        <f t="shared" si="4"/>
        <v>26</v>
      </c>
      <c r="G29" s="185">
        <v>20</v>
      </c>
      <c r="H29" s="185">
        <v>6</v>
      </c>
      <c r="I29" s="185">
        <v>109</v>
      </c>
      <c r="J29" s="183">
        <f t="shared" si="5"/>
        <v>85</v>
      </c>
      <c r="K29" s="183">
        <f t="shared" si="6"/>
        <v>32</v>
      </c>
      <c r="L29" s="183">
        <f t="shared" si="7"/>
        <v>53</v>
      </c>
      <c r="M29" s="185">
        <v>3</v>
      </c>
      <c r="N29" s="185">
        <v>13</v>
      </c>
      <c r="O29" s="185">
        <v>9</v>
      </c>
      <c r="P29" s="185">
        <v>12</v>
      </c>
      <c r="Q29" s="185">
        <v>10</v>
      </c>
      <c r="R29" s="185">
        <v>12</v>
      </c>
      <c r="S29" s="185">
        <v>10</v>
      </c>
      <c r="T29" s="185">
        <v>16</v>
      </c>
      <c r="U29" s="185">
        <v>5</v>
      </c>
      <c r="V29" s="186">
        <v>8</v>
      </c>
      <c r="W29" s="104"/>
    </row>
    <row r="30" spans="1:23" ht="21" customHeight="1" x14ac:dyDescent="0.15">
      <c r="A30" s="69">
        <v>16</v>
      </c>
      <c r="B30" s="58"/>
      <c r="C30" s="63" t="s">
        <v>106</v>
      </c>
      <c r="D30" s="59"/>
      <c r="E30" s="58" t="s">
        <v>70</v>
      </c>
      <c r="F30" s="183">
        <f t="shared" si="4"/>
        <v>13</v>
      </c>
      <c r="G30" s="185">
        <v>8</v>
      </c>
      <c r="H30" s="185">
        <v>5</v>
      </c>
      <c r="I30" s="185">
        <v>60</v>
      </c>
      <c r="J30" s="183">
        <f t="shared" si="5"/>
        <v>35</v>
      </c>
      <c r="K30" s="183">
        <f t="shared" si="6"/>
        <v>15</v>
      </c>
      <c r="L30" s="183">
        <f t="shared" si="7"/>
        <v>20</v>
      </c>
      <c r="M30" s="185">
        <v>0</v>
      </c>
      <c r="N30" s="185">
        <v>0</v>
      </c>
      <c r="O30" s="185">
        <v>2</v>
      </c>
      <c r="P30" s="185">
        <v>3</v>
      </c>
      <c r="Q30" s="185">
        <v>3</v>
      </c>
      <c r="R30" s="185">
        <v>8</v>
      </c>
      <c r="S30" s="185">
        <v>10</v>
      </c>
      <c r="T30" s="185">
        <v>9</v>
      </c>
      <c r="U30" s="185">
        <v>0</v>
      </c>
      <c r="V30" s="186">
        <v>4</v>
      </c>
      <c r="W30" s="104"/>
    </row>
    <row r="31" spans="1:23" ht="21" customHeight="1" x14ac:dyDescent="0.15">
      <c r="A31" s="69">
        <v>17</v>
      </c>
      <c r="B31" s="58"/>
      <c r="C31" s="63" t="s">
        <v>107</v>
      </c>
      <c r="D31" s="59"/>
      <c r="E31" s="58" t="s">
        <v>70</v>
      </c>
      <c r="F31" s="183">
        <f t="shared" si="4"/>
        <v>32</v>
      </c>
      <c r="G31" s="185">
        <v>20</v>
      </c>
      <c r="H31" s="185">
        <v>12</v>
      </c>
      <c r="I31" s="185">
        <v>180</v>
      </c>
      <c r="J31" s="183">
        <f t="shared" si="5"/>
        <v>115</v>
      </c>
      <c r="K31" s="183">
        <f t="shared" si="6"/>
        <v>67</v>
      </c>
      <c r="L31" s="183">
        <f t="shared" si="7"/>
        <v>48</v>
      </c>
      <c r="M31" s="185">
        <v>0</v>
      </c>
      <c r="N31" s="185">
        <v>0</v>
      </c>
      <c r="O31" s="185">
        <v>23</v>
      </c>
      <c r="P31" s="185">
        <v>13</v>
      </c>
      <c r="Q31" s="185">
        <v>25</v>
      </c>
      <c r="R31" s="185">
        <v>20</v>
      </c>
      <c r="S31" s="185">
        <v>19</v>
      </c>
      <c r="T31" s="185">
        <v>15</v>
      </c>
      <c r="U31" s="185">
        <v>13</v>
      </c>
      <c r="V31" s="186">
        <v>16</v>
      </c>
      <c r="W31" s="104"/>
    </row>
    <row r="32" spans="1:23" ht="21" customHeight="1" x14ac:dyDescent="0.15">
      <c r="A32" s="69">
        <v>18</v>
      </c>
      <c r="B32" s="58"/>
      <c r="C32" s="63" t="s">
        <v>167</v>
      </c>
      <c r="D32" s="59"/>
      <c r="E32" s="58" t="s">
        <v>70</v>
      </c>
      <c r="F32" s="183">
        <f t="shared" si="4"/>
        <v>34</v>
      </c>
      <c r="G32" s="185">
        <v>22</v>
      </c>
      <c r="H32" s="185">
        <v>12</v>
      </c>
      <c r="I32" s="185">
        <v>105</v>
      </c>
      <c r="J32" s="183">
        <f t="shared" si="5"/>
        <v>51</v>
      </c>
      <c r="K32" s="183">
        <f t="shared" si="6"/>
        <v>27</v>
      </c>
      <c r="L32" s="183">
        <f t="shared" si="7"/>
        <v>24</v>
      </c>
      <c r="M32" s="185">
        <v>12</v>
      </c>
      <c r="N32" s="185">
        <v>7</v>
      </c>
      <c r="O32" s="185">
        <v>4</v>
      </c>
      <c r="P32" s="185">
        <v>4</v>
      </c>
      <c r="Q32" s="185">
        <v>7</v>
      </c>
      <c r="R32" s="185">
        <v>6</v>
      </c>
      <c r="S32" s="185">
        <v>4</v>
      </c>
      <c r="T32" s="185">
        <v>7</v>
      </c>
      <c r="U32" s="185">
        <v>12</v>
      </c>
      <c r="V32" s="186">
        <v>9</v>
      </c>
      <c r="W32" s="104"/>
    </row>
    <row r="33" spans="1:23" s="20" customFormat="1" ht="21" customHeight="1" x14ac:dyDescent="0.15">
      <c r="A33" s="69">
        <v>19</v>
      </c>
      <c r="B33" s="56"/>
      <c r="C33" s="62" t="s">
        <v>101</v>
      </c>
      <c r="D33" s="59"/>
      <c r="E33" s="58" t="s">
        <v>70</v>
      </c>
      <c r="F33" s="183">
        <f t="shared" si="4"/>
        <v>34</v>
      </c>
      <c r="G33" s="185">
        <v>22</v>
      </c>
      <c r="H33" s="185">
        <v>12</v>
      </c>
      <c r="I33" s="185">
        <v>115</v>
      </c>
      <c r="J33" s="183">
        <f t="shared" si="5"/>
        <v>107</v>
      </c>
      <c r="K33" s="183">
        <f t="shared" si="6"/>
        <v>49</v>
      </c>
      <c r="L33" s="183">
        <f t="shared" si="7"/>
        <v>58</v>
      </c>
      <c r="M33" s="185">
        <v>11</v>
      </c>
      <c r="N33" s="185">
        <v>24</v>
      </c>
      <c r="O33" s="185">
        <v>11</v>
      </c>
      <c r="P33" s="185">
        <v>7</v>
      </c>
      <c r="Q33" s="185">
        <v>11</v>
      </c>
      <c r="R33" s="185">
        <v>14</v>
      </c>
      <c r="S33" s="185">
        <v>16</v>
      </c>
      <c r="T33" s="185">
        <v>13</v>
      </c>
      <c r="U33" s="185">
        <v>4</v>
      </c>
      <c r="V33" s="186">
        <v>24</v>
      </c>
      <c r="W33" s="104"/>
    </row>
    <row r="34" spans="1:23" ht="18.899999999999999" customHeight="1" x14ac:dyDescent="0.15">
      <c r="A34" s="69">
        <v>20</v>
      </c>
      <c r="B34" s="58"/>
      <c r="C34" s="62" t="s">
        <v>102</v>
      </c>
      <c r="D34" s="59"/>
      <c r="E34" s="58" t="s">
        <v>70</v>
      </c>
      <c r="F34" s="183">
        <f t="shared" si="4"/>
        <v>32</v>
      </c>
      <c r="G34" s="185">
        <v>21</v>
      </c>
      <c r="H34" s="185">
        <v>11</v>
      </c>
      <c r="I34" s="185">
        <v>145</v>
      </c>
      <c r="J34" s="183">
        <f t="shared" si="5"/>
        <v>120</v>
      </c>
      <c r="K34" s="183">
        <f t="shared" si="6"/>
        <v>57</v>
      </c>
      <c r="L34" s="183">
        <f t="shared" si="7"/>
        <v>63</v>
      </c>
      <c r="M34" s="185">
        <v>15</v>
      </c>
      <c r="N34" s="185">
        <v>20</v>
      </c>
      <c r="O34" s="185">
        <v>13</v>
      </c>
      <c r="P34" s="185">
        <v>10</v>
      </c>
      <c r="Q34" s="185">
        <v>18</v>
      </c>
      <c r="R34" s="185">
        <v>11</v>
      </c>
      <c r="S34" s="185">
        <v>11</v>
      </c>
      <c r="T34" s="185">
        <v>22</v>
      </c>
      <c r="U34" s="185">
        <v>11</v>
      </c>
      <c r="V34" s="186">
        <v>28</v>
      </c>
      <c r="W34" s="104"/>
    </row>
    <row r="35" spans="1:23" ht="18.899999999999999" customHeight="1" x14ac:dyDescent="0.15">
      <c r="A35" s="69">
        <v>21</v>
      </c>
      <c r="B35" s="58"/>
      <c r="C35" s="63" t="s">
        <v>104</v>
      </c>
      <c r="D35" s="59"/>
      <c r="E35" s="58" t="s">
        <v>70</v>
      </c>
      <c r="F35" s="183">
        <f t="shared" si="4"/>
        <v>46</v>
      </c>
      <c r="G35" s="185">
        <v>26</v>
      </c>
      <c r="H35" s="185">
        <v>20</v>
      </c>
      <c r="I35" s="185">
        <v>135</v>
      </c>
      <c r="J35" s="183">
        <f t="shared" si="5"/>
        <v>122</v>
      </c>
      <c r="K35" s="183">
        <f t="shared" si="6"/>
        <v>70</v>
      </c>
      <c r="L35" s="183">
        <f t="shared" si="7"/>
        <v>52</v>
      </c>
      <c r="M35" s="185">
        <v>30</v>
      </c>
      <c r="N35" s="185">
        <v>21</v>
      </c>
      <c r="O35" s="185">
        <v>13</v>
      </c>
      <c r="P35" s="185">
        <v>10</v>
      </c>
      <c r="Q35" s="185">
        <v>12</v>
      </c>
      <c r="R35" s="185">
        <v>16</v>
      </c>
      <c r="S35" s="185">
        <v>15</v>
      </c>
      <c r="T35" s="185">
        <v>5</v>
      </c>
      <c r="U35" s="185">
        <v>2</v>
      </c>
      <c r="V35" s="186">
        <v>32</v>
      </c>
      <c r="W35" s="104"/>
    </row>
    <row r="36" spans="1:23" ht="18.899999999999999" customHeight="1" x14ac:dyDescent="0.15">
      <c r="A36" s="69">
        <v>22</v>
      </c>
      <c r="B36" s="58"/>
      <c r="C36" s="63" t="s">
        <v>132</v>
      </c>
      <c r="D36" s="59"/>
      <c r="E36" s="58" t="s">
        <v>70</v>
      </c>
      <c r="F36" s="183">
        <f t="shared" si="4"/>
        <v>47</v>
      </c>
      <c r="G36" s="185">
        <v>36</v>
      </c>
      <c r="H36" s="185">
        <v>11</v>
      </c>
      <c r="I36" s="185">
        <v>152</v>
      </c>
      <c r="J36" s="183">
        <f t="shared" si="5"/>
        <v>136</v>
      </c>
      <c r="K36" s="183">
        <f t="shared" si="6"/>
        <v>67</v>
      </c>
      <c r="L36" s="183">
        <f t="shared" si="7"/>
        <v>69</v>
      </c>
      <c r="M36" s="185">
        <v>29</v>
      </c>
      <c r="N36" s="185">
        <v>27</v>
      </c>
      <c r="O36" s="185">
        <v>13</v>
      </c>
      <c r="P36" s="185">
        <v>13</v>
      </c>
      <c r="Q36" s="185">
        <v>16</v>
      </c>
      <c r="R36" s="185">
        <v>11</v>
      </c>
      <c r="S36" s="185">
        <v>9</v>
      </c>
      <c r="T36" s="185">
        <v>18</v>
      </c>
      <c r="U36" s="185">
        <v>14</v>
      </c>
      <c r="V36" s="186">
        <v>29</v>
      </c>
      <c r="W36" s="104"/>
    </row>
    <row r="37" spans="1:23" ht="21" customHeight="1" x14ac:dyDescent="0.15">
      <c r="A37" s="69">
        <v>23</v>
      </c>
      <c r="B37" s="58"/>
      <c r="C37" s="62" t="s">
        <v>103</v>
      </c>
      <c r="D37" s="59"/>
      <c r="E37" s="58" t="s">
        <v>70</v>
      </c>
      <c r="F37" s="183">
        <f t="shared" si="4"/>
        <v>39</v>
      </c>
      <c r="G37" s="185">
        <v>27</v>
      </c>
      <c r="H37" s="185">
        <v>12</v>
      </c>
      <c r="I37" s="185">
        <v>125</v>
      </c>
      <c r="J37" s="183">
        <f t="shared" si="5"/>
        <v>116</v>
      </c>
      <c r="K37" s="183">
        <f t="shared" si="6"/>
        <v>67</v>
      </c>
      <c r="L37" s="183">
        <f t="shared" si="7"/>
        <v>49</v>
      </c>
      <c r="M37" s="185">
        <v>29</v>
      </c>
      <c r="N37" s="185">
        <v>19</v>
      </c>
      <c r="O37" s="185">
        <v>12</v>
      </c>
      <c r="P37" s="185">
        <v>9</v>
      </c>
      <c r="Q37" s="185">
        <v>15</v>
      </c>
      <c r="R37" s="185">
        <v>7</v>
      </c>
      <c r="S37" s="185">
        <v>11</v>
      </c>
      <c r="T37" s="185">
        <v>14</v>
      </c>
      <c r="U37" s="185">
        <v>8</v>
      </c>
      <c r="V37" s="186">
        <v>24</v>
      </c>
      <c r="W37" s="104"/>
    </row>
    <row r="38" spans="1:23" ht="21" customHeight="1" x14ac:dyDescent="0.15">
      <c r="A38" s="69">
        <v>24</v>
      </c>
      <c r="B38" s="58"/>
      <c r="C38" s="63" t="s">
        <v>105</v>
      </c>
      <c r="D38" s="59"/>
      <c r="E38" s="58" t="s">
        <v>70</v>
      </c>
      <c r="F38" s="183">
        <f t="shared" si="4"/>
        <v>29</v>
      </c>
      <c r="G38" s="185">
        <v>16</v>
      </c>
      <c r="H38" s="185">
        <v>13</v>
      </c>
      <c r="I38" s="185">
        <v>65</v>
      </c>
      <c r="J38" s="183">
        <f t="shared" si="5"/>
        <v>61</v>
      </c>
      <c r="K38" s="183">
        <f t="shared" si="6"/>
        <v>33</v>
      </c>
      <c r="L38" s="183">
        <f t="shared" si="7"/>
        <v>28</v>
      </c>
      <c r="M38" s="185">
        <v>16</v>
      </c>
      <c r="N38" s="185">
        <v>6</v>
      </c>
      <c r="O38" s="185">
        <v>6</v>
      </c>
      <c r="P38" s="185">
        <v>5</v>
      </c>
      <c r="Q38" s="185">
        <v>5</v>
      </c>
      <c r="R38" s="185">
        <v>9</v>
      </c>
      <c r="S38" s="185">
        <v>6</v>
      </c>
      <c r="T38" s="185">
        <v>8</v>
      </c>
      <c r="U38" s="185">
        <v>5</v>
      </c>
      <c r="V38" s="186">
        <v>13</v>
      </c>
      <c r="W38" s="104"/>
    </row>
    <row r="39" spans="1:23" ht="21" customHeight="1" x14ac:dyDescent="0.15">
      <c r="A39" s="69">
        <v>25</v>
      </c>
      <c r="B39" s="58"/>
      <c r="C39" s="70" t="s">
        <v>123</v>
      </c>
      <c r="D39" s="59"/>
      <c r="E39" s="58" t="s">
        <v>70</v>
      </c>
      <c r="F39" s="183">
        <f t="shared" si="4"/>
        <v>44</v>
      </c>
      <c r="G39" s="185">
        <v>29</v>
      </c>
      <c r="H39" s="185">
        <v>15</v>
      </c>
      <c r="I39" s="185">
        <v>110</v>
      </c>
      <c r="J39" s="183">
        <f t="shared" si="5"/>
        <v>82</v>
      </c>
      <c r="K39" s="183">
        <f t="shared" si="6"/>
        <v>49</v>
      </c>
      <c r="L39" s="183">
        <f t="shared" si="7"/>
        <v>33</v>
      </c>
      <c r="M39" s="185">
        <v>12</v>
      </c>
      <c r="N39" s="185">
        <v>4</v>
      </c>
      <c r="O39" s="185">
        <v>10</v>
      </c>
      <c r="P39" s="185">
        <v>7</v>
      </c>
      <c r="Q39" s="185">
        <v>11</v>
      </c>
      <c r="R39" s="185">
        <v>3</v>
      </c>
      <c r="S39" s="185">
        <v>16</v>
      </c>
      <c r="T39" s="185">
        <v>19</v>
      </c>
      <c r="U39" s="185">
        <v>5</v>
      </c>
      <c r="V39" s="186">
        <v>16</v>
      </c>
      <c r="W39" s="104"/>
    </row>
    <row r="40" spans="1:23" ht="21" customHeight="1" x14ac:dyDescent="0.15">
      <c r="A40" s="69">
        <v>26</v>
      </c>
      <c r="B40" s="58"/>
      <c r="C40" s="63" t="s">
        <v>133</v>
      </c>
      <c r="D40" s="59"/>
      <c r="E40" s="58" t="s">
        <v>70</v>
      </c>
      <c r="F40" s="183">
        <f t="shared" si="4"/>
        <v>42</v>
      </c>
      <c r="G40" s="185">
        <v>31</v>
      </c>
      <c r="H40" s="185">
        <v>11</v>
      </c>
      <c r="I40" s="185">
        <v>155</v>
      </c>
      <c r="J40" s="183">
        <f t="shared" si="5"/>
        <v>138</v>
      </c>
      <c r="K40" s="183">
        <f t="shared" si="6"/>
        <v>69</v>
      </c>
      <c r="L40" s="183">
        <f t="shared" si="7"/>
        <v>69</v>
      </c>
      <c r="M40" s="185">
        <v>21</v>
      </c>
      <c r="N40" s="185">
        <v>28</v>
      </c>
      <c r="O40" s="185">
        <v>12</v>
      </c>
      <c r="P40" s="185">
        <v>18</v>
      </c>
      <c r="Q40" s="185">
        <v>17</v>
      </c>
      <c r="R40" s="185">
        <v>12</v>
      </c>
      <c r="S40" s="185">
        <v>19</v>
      </c>
      <c r="T40" s="185">
        <v>11</v>
      </c>
      <c r="U40" s="185">
        <v>7</v>
      </c>
      <c r="V40" s="186">
        <v>25</v>
      </c>
      <c r="W40" s="104"/>
    </row>
    <row r="41" spans="1:23" ht="21" customHeight="1" x14ac:dyDescent="0.15">
      <c r="A41" s="69">
        <v>27</v>
      </c>
      <c r="B41" s="58"/>
      <c r="C41" s="15" t="s">
        <v>124</v>
      </c>
      <c r="D41" s="59"/>
      <c r="E41" s="58" t="s">
        <v>70</v>
      </c>
      <c r="F41" s="183">
        <f t="shared" si="4"/>
        <v>40</v>
      </c>
      <c r="G41" s="185">
        <v>30</v>
      </c>
      <c r="H41" s="185">
        <v>10</v>
      </c>
      <c r="I41" s="185">
        <v>215</v>
      </c>
      <c r="J41" s="183">
        <f t="shared" si="5"/>
        <v>162</v>
      </c>
      <c r="K41" s="183">
        <f t="shared" si="6"/>
        <v>90</v>
      </c>
      <c r="L41" s="183">
        <f t="shared" si="7"/>
        <v>72</v>
      </c>
      <c r="M41" s="185">
        <v>33</v>
      </c>
      <c r="N41" s="185">
        <v>26</v>
      </c>
      <c r="O41" s="185">
        <v>19</v>
      </c>
      <c r="P41" s="185">
        <v>20</v>
      </c>
      <c r="Q41" s="185">
        <v>18</v>
      </c>
      <c r="R41" s="185">
        <v>10</v>
      </c>
      <c r="S41" s="185">
        <v>20</v>
      </c>
      <c r="T41" s="185">
        <v>16</v>
      </c>
      <c r="U41" s="185">
        <v>15</v>
      </c>
      <c r="V41" s="186">
        <v>43</v>
      </c>
      <c r="W41" s="104"/>
    </row>
    <row r="42" spans="1:23" ht="18.899999999999999" customHeight="1" x14ac:dyDescent="0.15">
      <c r="A42" s="69">
        <v>28</v>
      </c>
      <c r="B42" s="58"/>
      <c r="C42" s="15" t="s">
        <v>130</v>
      </c>
      <c r="D42" s="59"/>
      <c r="E42" s="58" t="s">
        <v>70</v>
      </c>
      <c r="F42" s="183">
        <f t="shared" si="4"/>
        <v>38</v>
      </c>
      <c r="G42" s="185">
        <v>27</v>
      </c>
      <c r="H42" s="185">
        <v>11</v>
      </c>
      <c r="I42" s="185">
        <v>135</v>
      </c>
      <c r="J42" s="183">
        <f t="shared" si="5"/>
        <v>130</v>
      </c>
      <c r="K42" s="183">
        <f t="shared" si="6"/>
        <v>70</v>
      </c>
      <c r="L42" s="183">
        <f t="shared" si="7"/>
        <v>60</v>
      </c>
      <c r="M42" s="185">
        <v>26</v>
      </c>
      <c r="N42" s="185">
        <v>22</v>
      </c>
      <c r="O42" s="185">
        <v>14</v>
      </c>
      <c r="P42" s="185">
        <v>14</v>
      </c>
      <c r="Q42" s="185">
        <v>16</v>
      </c>
      <c r="R42" s="185">
        <v>11</v>
      </c>
      <c r="S42" s="185">
        <v>14</v>
      </c>
      <c r="T42" s="185">
        <v>13</v>
      </c>
      <c r="U42" s="185">
        <v>5</v>
      </c>
      <c r="V42" s="186">
        <v>21</v>
      </c>
      <c r="W42" s="104"/>
    </row>
    <row r="43" spans="1:23" ht="18.899999999999999" customHeight="1" x14ac:dyDescent="0.15">
      <c r="A43" s="69">
        <v>29</v>
      </c>
      <c r="B43" s="58"/>
      <c r="C43" s="15" t="s">
        <v>131</v>
      </c>
      <c r="D43" s="59"/>
      <c r="E43" s="58" t="s">
        <v>70</v>
      </c>
      <c r="F43" s="183">
        <f t="shared" si="4"/>
        <v>31</v>
      </c>
      <c r="G43" s="185">
        <v>21</v>
      </c>
      <c r="H43" s="185">
        <v>10</v>
      </c>
      <c r="I43" s="185">
        <v>105</v>
      </c>
      <c r="J43" s="183">
        <f t="shared" si="5"/>
        <v>78</v>
      </c>
      <c r="K43" s="183">
        <f t="shared" si="6"/>
        <v>43</v>
      </c>
      <c r="L43" s="183">
        <f t="shared" si="7"/>
        <v>35</v>
      </c>
      <c r="M43" s="185">
        <v>19</v>
      </c>
      <c r="N43" s="185">
        <v>14</v>
      </c>
      <c r="O43" s="185">
        <v>9</v>
      </c>
      <c r="P43" s="185">
        <v>6</v>
      </c>
      <c r="Q43" s="185">
        <v>9</v>
      </c>
      <c r="R43" s="185">
        <v>7</v>
      </c>
      <c r="S43" s="185">
        <v>6</v>
      </c>
      <c r="T43" s="185">
        <v>8</v>
      </c>
      <c r="U43" s="185">
        <v>7</v>
      </c>
      <c r="V43" s="186">
        <v>20</v>
      </c>
      <c r="W43" s="104"/>
    </row>
    <row r="44" spans="1:23" ht="18.899999999999999" customHeight="1" x14ac:dyDescent="0.15">
      <c r="A44" s="69">
        <v>30</v>
      </c>
      <c r="B44" s="58"/>
      <c r="C44" s="15" t="s">
        <v>154</v>
      </c>
      <c r="D44" s="59"/>
      <c r="E44" s="58" t="s">
        <v>70</v>
      </c>
      <c r="F44" s="183">
        <f t="shared" si="4"/>
        <v>19</v>
      </c>
      <c r="G44" s="185">
        <v>15</v>
      </c>
      <c r="H44" s="185">
        <v>4</v>
      </c>
      <c r="I44" s="185">
        <v>46</v>
      </c>
      <c r="J44" s="183">
        <f t="shared" si="5"/>
        <v>65</v>
      </c>
      <c r="K44" s="183">
        <f t="shared" si="6"/>
        <v>29</v>
      </c>
      <c r="L44" s="183">
        <f t="shared" si="7"/>
        <v>36</v>
      </c>
      <c r="M44" s="185">
        <v>10</v>
      </c>
      <c r="N44" s="185">
        <v>15</v>
      </c>
      <c r="O44" s="185">
        <v>8</v>
      </c>
      <c r="P44" s="185">
        <v>6</v>
      </c>
      <c r="Q44" s="185">
        <v>5</v>
      </c>
      <c r="R44" s="185">
        <v>8</v>
      </c>
      <c r="S44" s="185">
        <v>6</v>
      </c>
      <c r="T44" s="185">
        <v>7</v>
      </c>
      <c r="U44" s="185">
        <v>7</v>
      </c>
      <c r="V44" s="186">
        <v>13</v>
      </c>
      <c r="W44" s="104"/>
    </row>
    <row r="45" spans="1:23" ht="18.899999999999999" customHeight="1" x14ac:dyDescent="0.15">
      <c r="A45" s="69">
        <v>31</v>
      </c>
      <c r="B45" s="58"/>
      <c r="C45" s="15" t="s">
        <v>155</v>
      </c>
      <c r="D45" s="59"/>
      <c r="E45" s="58" t="s">
        <v>70</v>
      </c>
      <c r="F45" s="183">
        <f t="shared" si="4"/>
        <v>22</v>
      </c>
      <c r="G45" s="185">
        <v>16</v>
      </c>
      <c r="H45" s="185">
        <v>6</v>
      </c>
      <c r="I45" s="185">
        <v>75</v>
      </c>
      <c r="J45" s="183">
        <f t="shared" si="5"/>
        <v>64</v>
      </c>
      <c r="K45" s="183">
        <f t="shared" si="6"/>
        <v>39</v>
      </c>
      <c r="L45" s="183">
        <f t="shared" si="7"/>
        <v>25</v>
      </c>
      <c r="M45" s="185">
        <v>13</v>
      </c>
      <c r="N45" s="185">
        <v>10</v>
      </c>
      <c r="O45" s="185">
        <v>9</v>
      </c>
      <c r="P45" s="185">
        <v>6</v>
      </c>
      <c r="Q45" s="185">
        <v>8</v>
      </c>
      <c r="R45" s="185">
        <v>4</v>
      </c>
      <c r="S45" s="185">
        <v>9</v>
      </c>
      <c r="T45" s="185">
        <v>5</v>
      </c>
      <c r="U45" s="185">
        <v>4</v>
      </c>
      <c r="V45" s="186">
        <v>7</v>
      </c>
      <c r="W45" s="104"/>
    </row>
    <row r="46" spans="1:23" ht="18.899999999999999" customHeight="1" x14ac:dyDescent="0.15">
      <c r="A46" s="69">
        <v>32</v>
      </c>
      <c r="B46" s="58"/>
      <c r="C46" s="15" t="s">
        <v>156</v>
      </c>
      <c r="D46" s="59"/>
      <c r="E46" s="58" t="s">
        <v>70</v>
      </c>
      <c r="F46" s="183">
        <f t="shared" si="4"/>
        <v>16</v>
      </c>
      <c r="G46" s="185">
        <v>11</v>
      </c>
      <c r="H46" s="185">
        <v>5</v>
      </c>
      <c r="I46" s="185">
        <v>52</v>
      </c>
      <c r="J46" s="183">
        <f t="shared" si="5"/>
        <v>30</v>
      </c>
      <c r="K46" s="183">
        <f t="shared" si="6"/>
        <v>21</v>
      </c>
      <c r="L46" s="183">
        <f t="shared" si="7"/>
        <v>9</v>
      </c>
      <c r="M46" s="185">
        <v>8</v>
      </c>
      <c r="N46" s="185">
        <v>5</v>
      </c>
      <c r="O46" s="185">
        <v>4</v>
      </c>
      <c r="P46" s="185">
        <v>2</v>
      </c>
      <c r="Q46" s="185">
        <v>2</v>
      </c>
      <c r="R46" s="185">
        <v>0</v>
      </c>
      <c r="S46" s="185">
        <v>7</v>
      </c>
      <c r="T46" s="185">
        <v>2</v>
      </c>
      <c r="U46" s="185">
        <v>1</v>
      </c>
      <c r="V46" s="186">
        <v>6</v>
      </c>
      <c r="W46" s="104"/>
    </row>
    <row r="47" spans="1:23" ht="18.899999999999999" customHeight="1" x14ac:dyDescent="0.15">
      <c r="A47" s="69">
        <v>33</v>
      </c>
      <c r="B47" s="58"/>
      <c r="C47" s="15" t="s">
        <v>157</v>
      </c>
      <c r="D47" s="59"/>
      <c r="E47" s="58" t="s">
        <v>70</v>
      </c>
      <c r="F47" s="183">
        <f t="shared" si="4"/>
        <v>15</v>
      </c>
      <c r="G47" s="185">
        <v>9</v>
      </c>
      <c r="H47" s="185">
        <v>6</v>
      </c>
      <c r="I47" s="185">
        <v>55</v>
      </c>
      <c r="J47" s="183">
        <f t="shared" si="5"/>
        <v>41</v>
      </c>
      <c r="K47" s="183">
        <f t="shared" si="6"/>
        <v>17</v>
      </c>
      <c r="L47" s="183">
        <f t="shared" si="7"/>
        <v>24</v>
      </c>
      <c r="M47" s="185">
        <v>0</v>
      </c>
      <c r="N47" s="185">
        <v>0</v>
      </c>
      <c r="O47" s="185">
        <v>4</v>
      </c>
      <c r="P47" s="185">
        <v>14</v>
      </c>
      <c r="Q47" s="185">
        <v>7</v>
      </c>
      <c r="R47" s="185">
        <v>4</v>
      </c>
      <c r="S47" s="185">
        <v>6</v>
      </c>
      <c r="T47" s="185">
        <v>6</v>
      </c>
      <c r="U47" s="185">
        <v>1</v>
      </c>
      <c r="V47" s="186">
        <v>5</v>
      </c>
      <c r="W47" s="104"/>
    </row>
    <row r="48" spans="1:23" ht="18.899999999999999" customHeight="1" x14ac:dyDescent="0.15">
      <c r="A48" s="69">
        <v>34</v>
      </c>
      <c r="B48" s="58"/>
      <c r="C48" s="63" t="s">
        <v>135</v>
      </c>
      <c r="D48" s="59"/>
      <c r="E48" s="58" t="s">
        <v>70</v>
      </c>
      <c r="F48" s="183">
        <f t="shared" si="4"/>
        <v>42</v>
      </c>
      <c r="G48" s="185">
        <v>26</v>
      </c>
      <c r="H48" s="185">
        <v>16</v>
      </c>
      <c r="I48" s="185">
        <v>155</v>
      </c>
      <c r="J48" s="183">
        <f t="shared" si="5"/>
        <v>138</v>
      </c>
      <c r="K48" s="183">
        <f t="shared" si="6"/>
        <v>75</v>
      </c>
      <c r="L48" s="183">
        <f t="shared" si="7"/>
        <v>63</v>
      </c>
      <c r="M48" s="185">
        <v>28</v>
      </c>
      <c r="N48" s="185">
        <v>27</v>
      </c>
      <c r="O48" s="185">
        <v>12</v>
      </c>
      <c r="P48" s="185">
        <v>12</v>
      </c>
      <c r="Q48" s="185">
        <v>17</v>
      </c>
      <c r="R48" s="185">
        <v>11</v>
      </c>
      <c r="S48" s="185">
        <v>18</v>
      </c>
      <c r="T48" s="185">
        <v>13</v>
      </c>
      <c r="U48" s="185">
        <v>5</v>
      </c>
      <c r="V48" s="186">
        <v>27</v>
      </c>
      <c r="W48" s="104"/>
    </row>
    <row r="49" spans="1:23" ht="18.899999999999999" customHeight="1" x14ac:dyDescent="0.15">
      <c r="A49" s="69">
        <v>35</v>
      </c>
      <c r="B49" s="58"/>
      <c r="C49" s="70" t="s">
        <v>136</v>
      </c>
      <c r="D49" s="59"/>
      <c r="E49" s="58" t="s">
        <v>70</v>
      </c>
      <c r="F49" s="183">
        <f t="shared" si="4"/>
        <v>30</v>
      </c>
      <c r="G49" s="185">
        <v>19</v>
      </c>
      <c r="H49" s="185">
        <v>11</v>
      </c>
      <c r="I49" s="185">
        <v>115</v>
      </c>
      <c r="J49" s="183">
        <f t="shared" si="5"/>
        <v>126</v>
      </c>
      <c r="K49" s="183">
        <f t="shared" si="6"/>
        <v>74</v>
      </c>
      <c r="L49" s="183">
        <f t="shared" si="7"/>
        <v>52</v>
      </c>
      <c r="M49" s="185">
        <v>28</v>
      </c>
      <c r="N49" s="185">
        <v>20</v>
      </c>
      <c r="O49" s="185">
        <v>15</v>
      </c>
      <c r="P49" s="185">
        <v>13</v>
      </c>
      <c r="Q49" s="185">
        <v>20</v>
      </c>
      <c r="R49" s="185">
        <v>15</v>
      </c>
      <c r="S49" s="185">
        <v>11</v>
      </c>
      <c r="T49" s="185">
        <v>4</v>
      </c>
      <c r="U49" s="185">
        <v>15</v>
      </c>
      <c r="V49" s="186">
        <v>17</v>
      </c>
      <c r="W49" s="104"/>
    </row>
    <row r="50" spans="1:23" ht="18.899999999999999" customHeight="1" x14ac:dyDescent="0.15">
      <c r="A50" s="69">
        <v>36</v>
      </c>
      <c r="B50" s="58"/>
      <c r="C50" s="63" t="s">
        <v>137</v>
      </c>
      <c r="D50" s="59"/>
      <c r="E50" s="58" t="s">
        <v>70</v>
      </c>
      <c r="F50" s="183">
        <f t="shared" si="4"/>
        <v>30</v>
      </c>
      <c r="G50" s="185">
        <v>18</v>
      </c>
      <c r="H50" s="185">
        <v>12</v>
      </c>
      <c r="I50" s="185">
        <v>90</v>
      </c>
      <c r="J50" s="183">
        <f t="shared" si="5"/>
        <v>71</v>
      </c>
      <c r="K50" s="183">
        <f t="shared" si="6"/>
        <v>42</v>
      </c>
      <c r="L50" s="183">
        <f t="shared" si="7"/>
        <v>29</v>
      </c>
      <c r="M50" s="185">
        <v>16</v>
      </c>
      <c r="N50" s="185">
        <v>12</v>
      </c>
      <c r="O50" s="185">
        <v>11</v>
      </c>
      <c r="P50" s="185">
        <v>3</v>
      </c>
      <c r="Q50" s="185">
        <v>7</v>
      </c>
      <c r="R50" s="185">
        <v>4</v>
      </c>
      <c r="S50" s="185">
        <v>8</v>
      </c>
      <c r="T50" s="185">
        <v>10</v>
      </c>
      <c r="U50" s="185">
        <v>4</v>
      </c>
      <c r="V50" s="186">
        <v>14</v>
      </c>
      <c r="W50" s="104"/>
    </row>
    <row r="51" spans="1:23" ht="18.899999999999999" customHeight="1" x14ac:dyDescent="0.15">
      <c r="A51" s="69">
        <v>37</v>
      </c>
      <c r="B51" s="58"/>
      <c r="C51" s="15" t="s">
        <v>143</v>
      </c>
      <c r="D51" s="59"/>
      <c r="E51" s="58" t="s">
        <v>70</v>
      </c>
      <c r="F51" s="183">
        <f t="shared" si="4"/>
        <v>27</v>
      </c>
      <c r="G51" s="185">
        <v>14</v>
      </c>
      <c r="H51" s="185">
        <v>13</v>
      </c>
      <c r="I51" s="185">
        <v>95</v>
      </c>
      <c r="J51" s="183">
        <f t="shared" si="5"/>
        <v>80</v>
      </c>
      <c r="K51" s="183">
        <f t="shared" si="6"/>
        <v>39</v>
      </c>
      <c r="L51" s="183">
        <f t="shared" si="7"/>
        <v>41</v>
      </c>
      <c r="M51" s="185">
        <v>9</v>
      </c>
      <c r="N51" s="185">
        <v>12</v>
      </c>
      <c r="O51" s="185">
        <v>6</v>
      </c>
      <c r="P51" s="185">
        <v>11</v>
      </c>
      <c r="Q51" s="185">
        <v>10</v>
      </c>
      <c r="R51" s="185">
        <v>11</v>
      </c>
      <c r="S51" s="185">
        <v>14</v>
      </c>
      <c r="T51" s="185">
        <v>7</v>
      </c>
      <c r="U51" s="185">
        <v>9</v>
      </c>
      <c r="V51" s="186">
        <v>22</v>
      </c>
      <c r="W51" s="104"/>
    </row>
    <row r="52" spans="1:23" ht="21" customHeight="1" x14ac:dyDescent="0.15">
      <c r="A52" s="69">
        <v>38</v>
      </c>
      <c r="B52" s="58"/>
      <c r="C52" s="15" t="s">
        <v>162</v>
      </c>
      <c r="D52" s="59"/>
      <c r="E52" s="58" t="s">
        <v>70</v>
      </c>
      <c r="F52" s="183">
        <f t="shared" si="4"/>
        <v>43</v>
      </c>
      <c r="G52" s="185">
        <v>26</v>
      </c>
      <c r="H52" s="185">
        <v>17</v>
      </c>
      <c r="I52" s="185">
        <v>185</v>
      </c>
      <c r="J52" s="183">
        <f t="shared" si="5"/>
        <v>188</v>
      </c>
      <c r="K52" s="183">
        <f t="shared" si="6"/>
        <v>97</v>
      </c>
      <c r="L52" s="183">
        <f t="shared" si="7"/>
        <v>91</v>
      </c>
      <c r="M52" s="185">
        <v>20</v>
      </c>
      <c r="N52" s="185">
        <v>13</v>
      </c>
      <c r="O52" s="185">
        <v>24</v>
      </c>
      <c r="P52" s="185">
        <v>20</v>
      </c>
      <c r="Q52" s="185">
        <v>23</v>
      </c>
      <c r="R52" s="185">
        <v>30</v>
      </c>
      <c r="S52" s="185">
        <v>30</v>
      </c>
      <c r="T52" s="185">
        <v>28</v>
      </c>
      <c r="U52" s="185">
        <v>20</v>
      </c>
      <c r="V52" s="186">
        <v>23</v>
      </c>
      <c r="W52" s="104"/>
    </row>
    <row r="53" spans="1:23" ht="21" customHeight="1" x14ac:dyDescent="0.15">
      <c r="A53" s="69">
        <v>39</v>
      </c>
      <c r="B53" s="58"/>
      <c r="C53" s="15" t="s">
        <v>163</v>
      </c>
      <c r="D53" s="59"/>
      <c r="E53" s="58" t="s">
        <v>70</v>
      </c>
      <c r="F53" s="183">
        <f t="shared" si="4"/>
        <v>33</v>
      </c>
      <c r="G53" s="185">
        <v>25</v>
      </c>
      <c r="H53" s="185">
        <v>8</v>
      </c>
      <c r="I53" s="185">
        <v>175</v>
      </c>
      <c r="J53" s="183">
        <f t="shared" si="5"/>
        <v>170</v>
      </c>
      <c r="K53" s="183">
        <f t="shared" si="6"/>
        <v>86</v>
      </c>
      <c r="L53" s="183">
        <f t="shared" si="7"/>
        <v>84</v>
      </c>
      <c r="M53" s="185">
        <v>5</v>
      </c>
      <c r="N53" s="185">
        <v>9</v>
      </c>
      <c r="O53" s="185">
        <v>23</v>
      </c>
      <c r="P53" s="185">
        <v>21</v>
      </c>
      <c r="Q53" s="185">
        <v>32</v>
      </c>
      <c r="R53" s="185">
        <v>22</v>
      </c>
      <c r="S53" s="185">
        <v>26</v>
      </c>
      <c r="T53" s="185">
        <v>32</v>
      </c>
      <c r="U53" s="185">
        <v>21</v>
      </c>
      <c r="V53" s="186">
        <v>20</v>
      </c>
      <c r="W53" s="104"/>
    </row>
    <row r="54" spans="1:23" ht="21" customHeight="1" x14ac:dyDescent="0.15">
      <c r="A54" s="69">
        <v>40</v>
      </c>
      <c r="B54" s="58"/>
      <c r="C54" s="15" t="s">
        <v>138</v>
      </c>
      <c r="D54" s="59"/>
      <c r="E54" s="58" t="s">
        <v>70</v>
      </c>
      <c r="F54" s="183">
        <f t="shared" si="4"/>
        <v>35</v>
      </c>
      <c r="G54" s="185">
        <v>27</v>
      </c>
      <c r="H54" s="185">
        <v>8</v>
      </c>
      <c r="I54" s="185">
        <v>200</v>
      </c>
      <c r="J54" s="183">
        <f t="shared" si="5"/>
        <v>160</v>
      </c>
      <c r="K54" s="183">
        <f t="shared" si="6"/>
        <v>89</v>
      </c>
      <c r="L54" s="183">
        <f t="shared" si="7"/>
        <v>71</v>
      </c>
      <c r="M54" s="185">
        <v>6</v>
      </c>
      <c r="N54" s="185">
        <v>2</v>
      </c>
      <c r="O54" s="185">
        <v>24</v>
      </c>
      <c r="P54" s="185">
        <v>17</v>
      </c>
      <c r="Q54" s="185">
        <v>35</v>
      </c>
      <c r="R54" s="185">
        <v>21</v>
      </c>
      <c r="S54" s="185">
        <v>24</v>
      </c>
      <c r="T54" s="185">
        <v>31</v>
      </c>
      <c r="U54" s="185">
        <v>15</v>
      </c>
      <c r="V54" s="186">
        <v>16</v>
      </c>
      <c r="W54" s="104"/>
    </row>
    <row r="55" spans="1:23" ht="18.899999999999999" customHeight="1" x14ac:dyDescent="0.15">
      <c r="A55" s="69">
        <v>41</v>
      </c>
      <c r="B55" s="58"/>
      <c r="C55" s="15" t="s">
        <v>139</v>
      </c>
      <c r="D55" s="59"/>
      <c r="E55" s="58" t="s">
        <v>70</v>
      </c>
      <c r="F55" s="183">
        <f t="shared" si="4"/>
        <v>22</v>
      </c>
      <c r="G55" s="185">
        <v>14</v>
      </c>
      <c r="H55" s="185">
        <v>8</v>
      </c>
      <c r="I55" s="185">
        <v>60</v>
      </c>
      <c r="J55" s="183">
        <f t="shared" si="5"/>
        <v>37</v>
      </c>
      <c r="K55" s="183">
        <f t="shared" si="6"/>
        <v>23</v>
      </c>
      <c r="L55" s="183">
        <f t="shared" si="7"/>
        <v>14</v>
      </c>
      <c r="M55" s="185">
        <v>0</v>
      </c>
      <c r="N55" s="185">
        <v>0</v>
      </c>
      <c r="O55" s="185">
        <v>5</v>
      </c>
      <c r="P55" s="185">
        <v>4</v>
      </c>
      <c r="Q55" s="185">
        <v>12</v>
      </c>
      <c r="R55" s="185">
        <v>4</v>
      </c>
      <c r="S55" s="185">
        <v>6</v>
      </c>
      <c r="T55" s="185">
        <v>6</v>
      </c>
      <c r="U55" s="185">
        <v>5</v>
      </c>
      <c r="V55" s="186">
        <v>8</v>
      </c>
      <c r="W55" s="104"/>
    </row>
    <row r="56" spans="1:23" ht="18.899999999999999" customHeight="1" x14ac:dyDescent="0.15">
      <c r="A56" s="69">
        <v>42</v>
      </c>
      <c r="B56" s="58"/>
      <c r="C56" s="70" t="s">
        <v>140</v>
      </c>
      <c r="D56" s="59"/>
      <c r="E56" s="58" t="s">
        <v>70</v>
      </c>
      <c r="F56" s="183">
        <f t="shared" si="4"/>
        <v>53</v>
      </c>
      <c r="G56" s="185">
        <v>33</v>
      </c>
      <c r="H56" s="185">
        <v>20</v>
      </c>
      <c r="I56" s="185">
        <v>228</v>
      </c>
      <c r="J56" s="183">
        <f t="shared" si="5"/>
        <v>187</v>
      </c>
      <c r="K56" s="183">
        <f t="shared" si="6"/>
        <v>94</v>
      </c>
      <c r="L56" s="183">
        <f t="shared" si="7"/>
        <v>93</v>
      </c>
      <c r="M56" s="185">
        <v>17</v>
      </c>
      <c r="N56" s="185">
        <v>17</v>
      </c>
      <c r="O56" s="185">
        <v>18</v>
      </c>
      <c r="P56" s="185">
        <v>25</v>
      </c>
      <c r="Q56" s="185">
        <v>30</v>
      </c>
      <c r="R56" s="185">
        <v>25</v>
      </c>
      <c r="S56" s="185">
        <v>29</v>
      </c>
      <c r="T56" s="185">
        <v>26</v>
      </c>
      <c r="U56" s="185">
        <v>12</v>
      </c>
      <c r="V56" s="186">
        <v>20</v>
      </c>
      <c r="W56" s="104"/>
    </row>
    <row r="57" spans="1:23" ht="21" customHeight="1" x14ac:dyDescent="0.15">
      <c r="A57" s="69">
        <v>43</v>
      </c>
      <c r="B57" s="58"/>
      <c r="C57" s="15" t="s">
        <v>141</v>
      </c>
      <c r="D57" s="59"/>
      <c r="E57" s="58" t="s">
        <v>70</v>
      </c>
      <c r="F57" s="183">
        <f t="shared" si="4"/>
        <v>50</v>
      </c>
      <c r="G57" s="185">
        <v>28</v>
      </c>
      <c r="H57" s="185">
        <v>22</v>
      </c>
      <c r="I57" s="185">
        <v>110</v>
      </c>
      <c r="J57" s="183">
        <f t="shared" si="5"/>
        <v>113</v>
      </c>
      <c r="K57" s="183">
        <f t="shared" si="6"/>
        <v>52</v>
      </c>
      <c r="L57" s="183">
        <f t="shared" si="7"/>
        <v>61</v>
      </c>
      <c r="M57" s="185">
        <v>22</v>
      </c>
      <c r="N57" s="185">
        <v>25</v>
      </c>
      <c r="O57" s="185">
        <v>9</v>
      </c>
      <c r="P57" s="185">
        <v>9</v>
      </c>
      <c r="Q57" s="185">
        <v>12</v>
      </c>
      <c r="R57" s="185">
        <v>13</v>
      </c>
      <c r="S57" s="185">
        <v>9</v>
      </c>
      <c r="T57" s="185">
        <v>14</v>
      </c>
      <c r="U57" s="185">
        <v>13</v>
      </c>
      <c r="V57" s="186">
        <v>20</v>
      </c>
      <c r="W57" s="104"/>
    </row>
    <row r="58" spans="1:23" ht="18.899999999999999" customHeight="1" x14ac:dyDescent="0.15">
      <c r="A58" s="69">
        <v>44</v>
      </c>
      <c r="B58" s="58"/>
      <c r="C58" s="15" t="s">
        <v>146</v>
      </c>
      <c r="D58" s="59"/>
      <c r="E58" s="58" t="s">
        <v>70</v>
      </c>
      <c r="F58" s="183">
        <f t="shared" si="4"/>
        <v>42</v>
      </c>
      <c r="G58" s="185">
        <v>28</v>
      </c>
      <c r="H58" s="185">
        <v>14</v>
      </c>
      <c r="I58" s="185">
        <v>125</v>
      </c>
      <c r="J58" s="183">
        <f t="shared" si="5"/>
        <v>117</v>
      </c>
      <c r="K58" s="183">
        <f t="shared" si="6"/>
        <v>66</v>
      </c>
      <c r="L58" s="183">
        <f t="shared" si="7"/>
        <v>51</v>
      </c>
      <c r="M58" s="185">
        <v>28</v>
      </c>
      <c r="N58" s="185">
        <v>17</v>
      </c>
      <c r="O58" s="185">
        <v>11</v>
      </c>
      <c r="P58" s="185">
        <v>12</v>
      </c>
      <c r="Q58" s="185">
        <v>12</v>
      </c>
      <c r="R58" s="185">
        <v>12</v>
      </c>
      <c r="S58" s="185">
        <v>15</v>
      </c>
      <c r="T58" s="185">
        <v>10</v>
      </c>
      <c r="U58" s="185">
        <v>15</v>
      </c>
      <c r="V58" s="186">
        <v>21</v>
      </c>
      <c r="W58" s="104"/>
    </row>
    <row r="59" spans="1:23" ht="18.899999999999999" customHeight="1" x14ac:dyDescent="0.15">
      <c r="A59" s="69">
        <v>45</v>
      </c>
      <c r="B59" s="58"/>
      <c r="C59" s="15" t="s">
        <v>158</v>
      </c>
      <c r="D59" s="59"/>
      <c r="E59" s="58" t="s">
        <v>70</v>
      </c>
      <c r="F59" s="183">
        <f t="shared" si="4"/>
        <v>37</v>
      </c>
      <c r="G59" s="185">
        <v>31</v>
      </c>
      <c r="H59" s="185">
        <v>6</v>
      </c>
      <c r="I59" s="185">
        <v>122</v>
      </c>
      <c r="J59" s="183">
        <f t="shared" si="5"/>
        <v>119</v>
      </c>
      <c r="K59" s="183">
        <f t="shared" si="6"/>
        <v>64</v>
      </c>
      <c r="L59" s="183">
        <f t="shared" si="7"/>
        <v>55</v>
      </c>
      <c r="M59" s="185">
        <v>29</v>
      </c>
      <c r="N59" s="185">
        <v>21</v>
      </c>
      <c r="O59" s="185">
        <v>11</v>
      </c>
      <c r="P59" s="185">
        <v>14</v>
      </c>
      <c r="Q59" s="185">
        <v>16</v>
      </c>
      <c r="R59" s="185">
        <v>7</v>
      </c>
      <c r="S59" s="185">
        <v>8</v>
      </c>
      <c r="T59" s="185">
        <v>13</v>
      </c>
      <c r="U59" s="185">
        <v>10</v>
      </c>
      <c r="V59" s="186">
        <v>16</v>
      </c>
      <c r="W59" s="104"/>
    </row>
    <row r="60" spans="1:23" ht="18.899999999999999" customHeight="1" thickBot="1" x14ac:dyDescent="0.2">
      <c r="A60" s="69">
        <v>46</v>
      </c>
      <c r="B60" s="58"/>
      <c r="C60" s="15" t="s">
        <v>159</v>
      </c>
      <c r="D60" s="60"/>
      <c r="E60" s="58" t="s">
        <v>70</v>
      </c>
      <c r="F60" s="183">
        <f t="shared" si="4"/>
        <v>19</v>
      </c>
      <c r="G60" s="185">
        <v>12</v>
      </c>
      <c r="H60" s="185">
        <v>7</v>
      </c>
      <c r="I60" s="185">
        <v>51</v>
      </c>
      <c r="J60" s="183">
        <f t="shared" si="5"/>
        <v>36</v>
      </c>
      <c r="K60" s="183">
        <f t="shared" si="6"/>
        <v>17</v>
      </c>
      <c r="L60" s="183">
        <f t="shared" si="7"/>
        <v>19</v>
      </c>
      <c r="M60" s="185">
        <v>12</v>
      </c>
      <c r="N60" s="185">
        <v>7</v>
      </c>
      <c r="O60" s="185">
        <v>4</v>
      </c>
      <c r="P60" s="185">
        <v>1</v>
      </c>
      <c r="Q60" s="185">
        <v>1</v>
      </c>
      <c r="R60" s="185">
        <v>6</v>
      </c>
      <c r="S60" s="185">
        <v>0</v>
      </c>
      <c r="T60" s="185">
        <v>5</v>
      </c>
      <c r="U60" s="185">
        <v>1</v>
      </c>
      <c r="V60" s="186">
        <v>3</v>
      </c>
      <c r="W60" s="104"/>
    </row>
    <row r="61" spans="1:23" ht="18.899999999999999" customHeight="1" thickBot="1" x14ac:dyDescent="0.2">
      <c r="A61" s="69">
        <v>47</v>
      </c>
      <c r="B61" s="58"/>
      <c r="C61" s="15" t="s">
        <v>164</v>
      </c>
      <c r="D61" s="60"/>
      <c r="E61" s="58" t="s">
        <v>70</v>
      </c>
      <c r="F61" s="183">
        <f t="shared" si="4"/>
        <v>36</v>
      </c>
      <c r="G61" s="185">
        <v>25</v>
      </c>
      <c r="H61" s="185">
        <v>11</v>
      </c>
      <c r="I61" s="185">
        <v>125</v>
      </c>
      <c r="J61" s="183">
        <f t="shared" si="5"/>
        <v>95</v>
      </c>
      <c r="K61" s="183">
        <f t="shared" si="6"/>
        <v>50</v>
      </c>
      <c r="L61" s="183">
        <f t="shared" si="7"/>
        <v>45</v>
      </c>
      <c r="M61" s="185">
        <v>24</v>
      </c>
      <c r="N61" s="185">
        <v>11</v>
      </c>
      <c r="O61" s="185">
        <v>9</v>
      </c>
      <c r="P61" s="185">
        <v>11</v>
      </c>
      <c r="Q61" s="185">
        <v>7</v>
      </c>
      <c r="R61" s="185">
        <v>9</v>
      </c>
      <c r="S61" s="185">
        <v>10</v>
      </c>
      <c r="T61" s="185">
        <v>14</v>
      </c>
      <c r="U61" s="185">
        <v>3</v>
      </c>
      <c r="V61" s="186">
        <v>15</v>
      </c>
      <c r="W61" s="105"/>
    </row>
    <row r="62" spans="1:23" ht="18.899999999999999" customHeight="1" thickBot="1" x14ac:dyDescent="0.2">
      <c r="A62" s="69">
        <v>48</v>
      </c>
      <c r="B62" s="58"/>
      <c r="C62" s="15" t="s">
        <v>165</v>
      </c>
      <c r="D62" s="60"/>
      <c r="E62" s="58" t="s">
        <v>70</v>
      </c>
      <c r="F62" s="183">
        <f t="shared" si="4"/>
        <v>41</v>
      </c>
      <c r="G62" s="185">
        <v>26</v>
      </c>
      <c r="H62" s="185">
        <v>15</v>
      </c>
      <c r="I62" s="185">
        <v>145</v>
      </c>
      <c r="J62" s="183">
        <f t="shared" si="5"/>
        <v>150</v>
      </c>
      <c r="K62" s="183">
        <f t="shared" si="6"/>
        <v>81</v>
      </c>
      <c r="L62" s="183">
        <f t="shared" si="7"/>
        <v>69</v>
      </c>
      <c r="M62" s="185">
        <v>31</v>
      </c>
      <c r="N62" s="185">
        <v>35</v>
      </c>
      <c r="O62" s="185">
        <v>18</v>
      </c>
      <c r="P62" s="185">
        <v>8</v>
      </c>
      <c r="Q62" s="185">
        <v>17</v>
      </c>
      <c r="R62" s="185">
        <v>16</v>
      </c>
      <c r="S62" s="185">
        <v>15</v>
      </c>
      <c r="T62" s="185">
        <v>10</v>
      </c>
      <c r="U62" s="185">
        <v>12</v>
      </c>
      <c r="V62" s="186">
        <v>40</v>
      </c>
      <c r="W62" s="105"/>
    </row>
    <row r="63" spans="1:23" ht="18.899999999999999" customHeight="1" thickBot="1" x14ac:dyDescent="0.2">
      <c r="A63" s="69">
        <v>49</v>
      </c>
      <c r="B63" s="102"/>
      <c r="C63" s="15" t="s">
        <v>179</v>
      </c>
      <c r="D63" s="60"/>
      <c r="E63" s="58" t="s">
        <v>70</v>
      </c>
      <c r="F63" s="183">
        <f t="shared" si="4"/>
        <v>10</v>
      </c>
      <c r="G63" s="185">
        <v>8</v>
      </c>
      <c r="H63" s="185">
        <v>2</v>
      </c>
      <c r="I63" s="185">
        <v>60</v>
      </c>
      <c r="J63" s="183">
        <f t="shared" si="5"/>
        <v>30</v>
      </c>
      <c r="K63" s="183">
        <f t="shared" si="6"/>
        <v>10</v>
      </c>
      <c r="L63" s="183">
        <f t="shared" si="7"/>
        <v>20</v>
      </c>
      <c r="M63" s="185">
        <v>0</v>
      </c>
      <c r="N63" s="185">
        <v>1</v>
      </c>
      <c r="O63" s="185">
        <v>5</v>
      </c>
      <c r="P63" s="185">
        <v>7</v>
      </c>
      <c r="Q63" s="185">
        <v>3</v>
      </c>
      <c r="R63" s="185">
        <v>3</v>
      </c>
      <c r="S63" s="185">
        <v>2</v>
      </c>
      <c r="T63" s="185">
        <v>9</v>
      </c>
      <c r="U63" s="185">
        <v>3</v>
      </c>
      <c r="V63" s="186">
        <v>0</v>
      </c>
      <c r="W63" s="105"/>
    </row>
    <row r="64" spans="1:23" ht="18.899999999999999" customHeight="1" thickBot="1" x14ac:dyDescent="0.2">
      <c r="A64" s="69">
        <v>50</v>
      </c>
      <c r="B64" s="102"/>
      <c r="C64" s="15" t="s">
        <v>180</v>
      </c>
      <c r="D64" s="60"/>
      <c r="E64" s="58" t="s">
        <v>70</v>
      </c>
      <c r="F64" s="183">
        <f t="shared" si="4"/>
        <v>32</v>
      </c>
      <c r="G64" s="185">
        <v>16</v>
      </c>
      <c r="H64" s="185">
        <v>16</v>
      </c>
      <c r="I64" s="185">
        <v>90</v>
      </c>
      <c r="J64" s="183">
        <f t="shared" si="5"/>
        <v>83</v>
      </c>
      <c r="K64" s="183">
        <f t="shared" si="6"/>
        <v>49</v>
      </c>
      <c r="L64" s="183">
        <f t="shared" si="7"/>
        <v>34</v>
      </c>
      <c r="M64" s="185">
        <v>22</v>
      </c>
      <c r="N64" s="185">
        <v>12</v>
      </c>
      <c r="O64" s="185">
        <v>7</v>
      </c>
      <c r="P64" s="185">
        <v>7</v>
      </c>
      <c r="Q64" s="185">
        <v>10</v>
      </c>
      <c r="R64" s="185">
        <v>10</v>
      </c>
      <c r="S64" s="185">
        <v>10</v>
      </c>
      <c r="T64" s="185">
        <v>5</v>
      </c>
      <c r="U64" s="185">
        <v>9</v>
      </c>
      <c r="V64" s="186">
        <v>29</v>
      </c>
      <c r="W64" s="105"/>
    </row>
    <row r="65" spans="1:23" ht="18.899999999999999" customHeight="1" thickBot="1" x14ac:dyDescent="0.2">
      <c r="A65" s="69">
        <v>51</v>
      </c>
      <c r="B65" s="102"/>
      <c r="C65" s="15" t="s">
        <v>181</v>
      </c>
      <c r="D65" s="60"/>
      <c r="E65" s="58" t="s">
        <v>70</v>
      </c>
      <c r="F65" s="183">
        <f t="shared" si="4"/>
        <v>42</v>
      </c>
      <c r="G65" s="185">
        <v>23</v>
      </c>
      <c r="H65" s="185">
        <v>19</v>
      </c>
      <c r="I65" s="185">
        <v>125</v>
      </c>
      <c r="J65" s="183">
        <f t="shared" si="5"/>
        <v>127</v>
      </c>
      <c r="K65" s="183">
        <f t="shared" si="6"/>
        <v>51</v>
      </c>
      <c r="L65" s="183">
        <f t="shared" si="7"/>
        <v>76</v>
      </c>
      <c r="M65" s="185">
        <v>8</v>
      </c>
      <c r="N65" s="185">
        <v>28</v>
      </c>
      <c r="O65" s="185">
        <v>10</v>
      </c>
      <c r="P65" s="185">
        <v>16</v>
      </c>
      <c r="Q65" s="185">
        <v>19</v>
      </c>
      <c r="R65" s="185">
        <v>16</v>
      </c>
      <c r="S65" s="185">
        <v>14</v>
      </c>
      <c r="T65" s="185">
        <v>16</v>
      </c>
      <c r="U65" s="185">
        <v>16</v>
      </c>
      <c r="V65" s="186">
        <v>20</v>
      </c>
      <c r="W65" s="105"/>
    </row>
    <row r="66" spans="1:23" ht="12.9" customHeight="1" x14ac:dyDescent="0.15">
      <c r="A66" s="16" t="s">
        <v>128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7"/>
      <c r="N66" s="16"/>
      <c r="O66" s="2"/>
      <c r="P66" s="2"/>
      <c r="Q66" s="2"/>
      <c r="R66" s="2"/>
      <c r="S66" s="2"/>
      <c r="T66" s="2"/>
      <c r="U66" s="18"/>
      <c r="V66" s="21"/>
      <c r="W66" s="105"/>
    </row>
    <row r="67" spans="1:23" ht="12.9" customHeight="1" x14ac:dyDescent="0.15">
      <c r="A67" s="19" t="s">
        <v>144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W67" s="105"/>
    </row>
    <row r="68" spans="1:23" ht="12.9" customHeight="1" x14ac:dyDescent="0.15">
      <c r="A68" s="19" t="s">
        <v>145</v>
      </c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W68" s="105"/>
    </row>
    <row r="69" spans="1:23" ht="13.2" x14ac:dyDescent="0.15">
      <c r="A69" s="109" t="s">
        <v>184</v>
      </c>
      <c r="C69" s="55"/>
      <c r="W69" s="105"/>
    </row>
    <row r="70" spans="1:23" x14ac:dyDescent="0.15">
      <c r="W70" s="105"/>
    </row>
  </sheetData>
  <mergeCells count="21">
    <mergeCell ref="M8:N8"/>
    <mergeCell ref="O8:P8"/>
    <mergeCell ref="A7:D9"/>
    <mergeCell ref="F7:H7"/>
    <mergeCell ref="I7:I9"/>
    <mergeCell ref="A1:V1"/>
    <mergeCell ref="J7:T7"/>
    <mergeCell ref="E8:E9"/>
    <mergeCell ref="A3:V3"/>
    <mergeCell ref="A5:N5"/>
    <mergeCell ref="O5:V5"/>
    <mergeCell ref="A6:N6"/>
    <mergeCell ref="O6:V6"/>
    <mergeCell ref="Q8:R8"/>
    <mergeCell ref="S8:T8"/>
    <mergeCell ref="U8:U9"/>
    <mergeCell ref="V8:V9"/>
    <mergeCell ref="F8:F9"/>
    <mergeCell ref="G8:G9"/>
    <mergeCell ref="H8:H9"/>
    <mergeCell ref="J8:L8"/>
  </mergeCells>
  <phoneticPr fontId="5"/>
  <printOptions horizontalCentered="1"/>
  <pageMargins left="0.31496062992125984" right="0.31496062992125984" top="0.74803149606299213" bottom="0.74803149606299213" header="0.31496062992125984" footer="0.31496062992125984"/>
  <pageSetup paperSize="9" scale="72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保育所及び認定こども園の概況　その１</vt:lpstr>
      <vt:lpstr>保育所及び認定こども園の概況　その２</vt:lpstr>
      <vt:lpstr>'保育所及び認定こども園の概況　その１'!Print_Area</vt:lpstr>
      <vt:lpstr>'保育所及び認定こども園の概況　その２'!Print_Area</vt:lpstr>
    </vt:vector>
  </TitlesOfParts>
  <Company>長崎市役所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長崎市</cp:lastModifiedBy>
  <cp:lastPrinted>2022-02-03T04:31:38Z</cp:lastPrinted>
  <dcterms:created xsi:type="dcterms:W3CDTF">2000-08-15T07:47:58Z</dcterms:created>
  <dcterms:modified xsi:type="dcterms:W3CDTF">2024-02-28T06:22:35Z</dcterms:modified>
</cp:coreProperties>
</file>