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5 教育及び文化（一部情報統計課対応）\施行\"/>
    </mc:Choice>
  </mc:AlternateContent>
  <bookViews>
    <workbookView xWindow="0" yWindow="0" windowWidth="19200" windowHeight="11376"/>
  </bookViews>
  <sheets>
    <sheet name="長崎市永井記念館の利用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C10" i="1" l="1"/>
  <c r="L10" i="1" l="1"/>
  <c r="J10" i="1"/>
  <c r="I10" i="1"/>
  <c r="G10" i="1"/>
  <c r="F10" i="1"/>
  <c r="D10" i="1"/>
  <c r="E23" i="1"/>
  <c r="E22" i="1"/>
  <c r="E21" i="1"/>
  <c r="E20" i="1"/>
  <c r="E19" i="1"/>
  <c r="E18" i="1"/>
  <c r="E17" i="1"/>
  <c r="E16" i="1"/>
  <c r="E15" i="1"/>
  <c r="E14" i="1"/>
  <c r="E13" i="1"/>
  <c r="E12" i="1"/>
  <c r="B23" i="1"/>
  <c r="B22" i="1"/>
  <c r="B21" i="1"/>
  <c r="B20" i="1"/>
  <c r="B19" i="1"/>
  <c r="H19" i="1" s="1"/>
  <c r="M19" i="1" s="1"/>
  <c r="B18" i="1"/>
  <c r="B17" i="1"/>
  <c r="H17" i="1" s="1"/>
  <c r="M17" i="1" s="1"/>
  <c r="B16" i="1"/>
  <c r="H16" i="1" s="1"/>
  <c r="M16" i="1" s="1"/>
  <c r="B15" i="1"/>
  <c r="B14" i="1"/>
  <c r="B13" i="1"/>
  <c r="B12" i="1"/>
  <c r="H18" i="1" l="1"/>
  <c r="M18" i="1" s="1"/>
  <c r="E10" i="1"/>
  <c r="B10" i="1"/>
  <c r="H14" i="1"/>
  <c r="M14" i="1" s="1"/>
  <c r="H22" i="1"/>
  <c r="M22" i="1" s="1"/>
  <c r="H13" i="1"/>
  <c r="M13" i="1" s="1"/>
  <c r="H15" i="1"/>
  <c r="M15" i="1" s="1"/>
  <c r="H21" i="1"/>
  <c r="M21" i="1" s="1"/>
  <c r="H23" i="1"/>
  <c r="M23" i="1" s="1"/>
  <c r="H20" i="1"/>
  <c r="M20" i="1" s="1"/>
  <c r="H12" i="1"/>
  <c r="M12" i="1" s="1"/>
  <c r="H10" i="1" l="1"/>
  <c r="M10" i="1" s="1"/>
</calcChain>
</file>

<file path=xl/sharedStrings.xml><?xml version="1.0" encoding="utf-8"?>
<sst xmlns="http://schemas.openxmlformats.org/spreadsheetml/2006/main" count="36" uniqueCount="32">
  <si>
    <t>（単位　　人、冊、日）</t>
    <rPh sb="1" eb="3">
      <t>タンイ</t>
    </rPh>
    <rPh sb="5" eb="6">
      <t>ヒト</t>
    </rPh>
    <rPh sb="7" eb="8">
      <t>サツ</t>
    </rPh>
    <rPh sb="9" eb="10">
      <t>ニチ</t>
    </rPh>
    <phoneticPr fontId="4"/>
  </si>
  <si>
    <t>年度・月</t>
    <rPh sb="0" eb="2">
      <t>ネンド</t>
    </rPh>
    <rPh sb="3" eb="4">
      <t>ツキ</t>
    </rPh>
    <phoneticPr fontId="4"/>
  </si>
  <si>
    <t>展　示　室　閲　覧　者</t>
    <rPh sb="0" eb="1">
      <t>テン</t>
    </rPh>
    <rPh sb="2" eb="3">
      <t>シメ</t>
    </rPh>
    <rPh sb="4" eb="5">
      <t>シツ</t>
    </rPh>
    <rPh sb="6" eb="7">
      <t>エツ</t>
    </rPh>
    <rPh sb="8" eb="9">
      <t>ラン</t>
    </rPh>
    <rPh sb="10" eb="11">
      <t>モノ</t>
    </rPh>
    <phoneticPr fontId="4"/>
  </si>
  <si>
    <t>図　書　室　利　用　者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モノ</t>
    </rPh>
    <phoneticPr fontId="4"/>
  </si>
  <si>
    <t>総　　数</t>
    <rPh sb="0" eb="1">
      <t>フサ</t>
    </rPh>
    <rPh sb="3" eb="4">
      <t>カズ</t>
    </rPh>
    <phoneticPr fontId="4"/>
  </si>
  <si>
    <t>図　書　室　利　用　状　況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ジョウ</t>
    </rPh>
    <rPh sb="12" eb="13">
      <t>キョウ</t>
    </rPh>
    <phoneticPr fontId="4"/>
  </si>
  <si>
    <t>開館
日数</t>
    <rPh sb="0" eb="1">
      <t>カイ</t>
    </rPh>
    <rPh sb="1" eb="2">
      <t>カン</t>
    </rPh>
    <rPh sb="3" eb="4">
      <t>ヒ</t>
    </rPh>
    <rPh sb="4" eb="5">
      <t>カズ</t>
    </rPh>
    <phoneticPr fontId="4"/>
  </si>
  <si>
    <t>一日
平均</t>
    <rPh sb="0" eb="1">
      <t>１</t>
    </rPh>
    <rPh sb="1" eb="2">
      <t>ヒ</t>
    </rPh>
    <rPh sb="3" eb="4">
      <t>ヒラ</t>
    </rPh>
    <rPh sb="4" eb="5">
      <t>ヒトシ</t>
    </rPh>
    <phoneticPr fontId="4"/>
  </si>
  <si>
    <t>高校生以下</t>
    <rPh sb="0" eb="3">
      <t>コウコウセイ</t>
    </rPh>
    <rPh sb="3" eb="5">
      <t>イカ</t>
    </rPh>
    <phoneticPr fontId="4"/>
  </si>
  <si>
    <t>一　　般</t>
    <rPh sb="0" eb="1">
      <t>１</t>
    </rPh>
    <rPh sb="3" eb="4">
      <t>バン</t>
    </rPh>
    <phoneticPr fontId="4"/>
  </si>
  <si>
    <t>貸出者数</t>
    <rPh sb="0" eb="1">
      <t>カシ</t>
    </rPh>
    <rPh sb="1" eb="2">
      <t>デ</t>
    </rPh>
    <rPh sb="2" eb="3">
      <t>シャ</t>
    </rPh>
    <rPh sb="3" eb="4">
      <t>カズ</t>
    </rPh>
    <phoneticPr fontId="4"/>
  </si>
  <si>
    <t>貸出冊数</t>
    <rPh sb="0" eb="1">
      <t>カシ</t>
    </rPh>
    <rPh sb="1" eb="2">
      <t>デ</t>
    </rPh>
    <rPh sb="2" eb="3">
      <t>サツ</t>
    </rPh>
    <rPh sb="3" eb="4">
      <t>カズ</t>
    </rPh>
    <phoneticPr fontId="4"/>
  </si>
  <si>
    <t>蔵書冊数</t>
    <phoneticPr fontId="4"/>
  </si>
  <si>
    <t>資料　　長崎市永井隆記念館　　　　　</t>
    <rPh sb="0" eb="2">
      <t>シリョウ</t>
    </rPh>
    <rPh sb="4" eb="7">
      <t>ナガサキシ</t>
    </rPh>
    <rPh sb="7" eb="9">
      <t>ナガイ</t>
    </rPh>
    <rPh sb="9" eb="10">
      <t>タカシ</t>
    </rPh>
    <rPh sb="10" eb="13">
      <t>キネンカン</t>
    </rPh>
    <phoneticPr fontId="4"/>
  </si>
  <si>
    <t>長 崎 市 永 井 隆 記 念 館 の 利 用 状 況</t>
    <rPh sb="0" eb="1">
      <t>チョウ</t>
    </rPh>
    <rPh sb="2" eb="3">
      <t>ザキ</t>
    </rPh>
    <rPh sb="4" eb="5">
      <t>シ</t>
    </rPh>
    <rPh sb="6" eb="7">
      <t>ヒサシ</t>
    </rPh>
    <rPh sb="8" eb="9">
      <t>イ</t>
    </rPh>
    <rPh sb="10" eb="11">
      <t>タカシ</t>
    </rPh>
    <phoneticPr fontId="4"/>
  </si>
  <si>
    <t>平成３０年度　</t>
    <rPh sb="0" eb="2">
      <t>ヘイセイ</t>
    </rPh>
    <rPh sb="5" eb="6">
      <t>ド</t>
    </rPh>
    <phoneticPr fontId="1"/>
  </si>
  <si>
    <t>令和元年度　</t>
    <rPh sb="0" eb="3">
      <t>レイワモト</t>
    </rPh>
    <rPh sb="4" eb="5">
      <t>ド</t>
    </rPh>
    <phoneticPr fontId="1"/>
  </si>
  <si>
    <t>２年度　</t>
    <rPh sb="1" eb="3">
      <t>ネンド</t>
    </rPh>
    <rPh sb="2" eb="3">
      <t>ド</t>
    </rPh>
    <phoneticPr fontId="1"/>
  </si>
  <si>
    <t>３年度　</t>
    <rPh sb="1" eb="3">
      <t>ネンド</t>
    </rPh>
    <rPh sb="2" eb="3">
      <t>ド</t>
    </rPh>
    <phoneticPr fontId="2"/>
  </si>
  <si>
    <t>４年度　</t>
    <rPh sb="1" eb="3">
      <t>ネンド</t>
    </rPh>
    <rPh sb="2" eb="3">
      <t>ド</t>
    </rPh>
    <phoneticPr fontId="2"/>
  </si>
  <si>
    <t>令和４年４月　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3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</si>
  <si>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</si>
  <si>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</si>
  <si>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</si>
  <si>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</si>
  <si>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</si>
  <si>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</si>
  <si>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</si>
  <si>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</si>
  <si>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５年１月　</t>
    <rPh sb="1" eb="2">
      <t>ネン</t>
    </rPh>
    <rPh sb="3" eb="4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</si>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</sst>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9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8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9" fillId="0" borderId="0"/>
    <xf numFmtId="0" fontId="10" fillId="0" borderId="0"/>
    <xf numFmtId="0" fontId="2" fillId="0" borderId="0">
      <alignment vertical="center"/>
    </xf>
    <xf numFmtId="38" fontId="10" fillId="0" borderId="0" applyFont="0" applyFill="0" applyBorder="0" applyAlignment="0" applyProtection="0"/>
    <xf numFmtId="177" fontId="11" fillId="0" borderId="0" applyFill="0" applyBorder="0" applyAlignment="0"/>
    <xf numFmtId="0" fontId="12" fillId="0" borderId="15" applyNumberFormat="0" applyAlignment="0" applyProtection="0">
      <alignment horizontal="left" vertical="center"/>
    </xf>
    <xf numFmtId="0" fontId="12" fillId="0" borderId="16">
      <alignment horizontal="left" vertical="center"/>
    </xf>
    <xf numFmtId="0" fontId="13" fillId="0" borderId="0"/>
    <xf numFmtId="0" fontId="10" fillId="0" borderId="17">
      <alignment horizontal="left" vertical="center"/>
    </xf>
    <xf numFmtId="0" fontId="14" fillId="0" borderId="0"/>
    <xf numFmtId="38" fontId="9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176" fontId="6" fillId="0" borderId="1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0" xfId="1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vertical="center"/>
    </xf>
    <xf numFmtId="38" fontId="6" fillId="0" borderId="2" xfId="1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Border="1" applyAlignment="1" applyProtection="1">
      <alignment horizontal="right" vertical="center"/>
      <protection locked="0"/>
    </xf>
    <xf numFmtId="37" fontId="6" fillId="0" borderId="0" xfId="1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37" fontId="6" fillId="0" borderId="0" xfId="0" applyNumberFormat="1" applyFont="1" applyFill="1" applyAlignment="1">
      <alignment vertical="center"/>
    </xf>
    <xf numFmtId="49" fontId="6" fillId="0" borderId="1" xfId="0" applyNumberFormat="1" applyFont="1" applyFill="1" applyBorder="1" applyAlignment="1">
      <alignment horizontal="right" vertical="center"/>
    </xf>
    <xf numFmtId="37" fontId="6" fillId="0" borderId="1" xfId="0" applyNumberFormat="1" applyFont="1" applyFill="1" applyBorder="1" applyAlignment="1" applyProtection="1">
      <alignment horizontal="right" vertical="center"/>
    </xf>
  </cellXfs>
  <cellStyles count="19">
    <cellStyle name="Calc Currency (0)" xfId="12"/>
    <cellStyle name="Header1" xfId="13"/>
    <cellStyle name="Header2" xfId="14"/>
    <cellStyle name="Normal_#18-Internet" xfId="15"/>
    <cellStyle name="odate" xfId="16"/>
    <cellStyle name="桁区切り" xfId="1" builtinId="6"/>
    <cellStyle name="桁区切り 2" xfId="2"/>
    <cellStyle name="桁区切り 2 2" xfId="11"/>
    <cellStyle name="桁区切り 3" xfId="5"/>
    <cellStyle name="桁区切り 4" xfId="18"/>
    <cellStyle name="標準" xfId="0" builtinId="0"/>
    <cellStyle name="標準 2" xfId="3"/>
    <cellStyle name="標準 2 2" xfId="6"/>
    <cellStyle name="標準 2 3" xfId="9"/>
    <cellStyle name="標準 3" xfId="4"/>
    <cellStyle name="標準 3 2" xfId="10"/>
    <cellStyle name="標準 4" xfId="7"/>
    <cellStyle name="標準 5" xfId="8"/>
    <cellStyle name="未定義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zoomScale="120" zoomScaleNormal="120" zoomScaleSheetLayoutView="115" workbookViewId="0">
      <selection activeCell="N16" sqref="N16"/>
    </sheetView>
  </sheetViews>
  <sheetFormatPr defaultColWidth="9" defaultRowHeight="13.2"/>
  <cols>
    <col min="1" max="1" width="10.6640625" style="20" customWidth="1"/>
    <col min="2" max="9" width="8.77734375" style="20" customWidth="1"/>
    <col min="10" max="10" width="8.77734375" style="2" customWidth="1"/>
    <col min="11" max="13" width="8.77734375" style="20" customWidth="1"/>
    <col min="14" max="16384" width="9" style="2"/>
  </cols>
  <sheetData>
    <row r="1" spans="1:14" ht="18.75" customHeight="1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ht="7.5" customHeight="1">
      <c r="A2" s="28"/>
      <c r="B2" s="28"/>
      <c r="C2" s="28"/>
      <c r="D2" s="28"/>
      <c r="E2" s="28"/>
      <c r="F2" s="28"/>
      <c r="G2" s="28"/>
      <c r="H2" s="29"/>
      <c r="I2" s="29"/>
      <c r="J2" s="29"/>
      <c r="K2" s="29"/>
      <c r="L2" s="29"/>
      <c r="M2" s="29"/>
    </row>
    <row r="3" spans="1:14" ht="14.25" customHeight="1" thickBo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3" t="s">
        <v>0</v>
      </c>
    </row>
    <row r="4" spans="1:14" ht="15" customHeight="1">
      <c r="A4" s="30" t="s">
        <v>1</v>
      </c>
      <c r="B4" s="32" t="s">
        <v>2</v>
      </c>
      <c r="C4" s="33"/>
      <c r="D4" s="33"/>
      <c r="E4" s="32" t="s">
        <v>3</v>
      </c>
      <c r="F4" s="33"/>
      <c r="G4" s="33"/>
      <c r="H4" s="34" t="s">
        <v>4</v>
      </c>
      <c r="I4" s="33" t="s">
        <v>5</v>
      </c>
      <c r="J4" s="33"/>
      <c r="K4" s="36"/>
      <c r="L4" s="23" t="s">
        <v>6</v>
      </c>
      <c r="M4" s="25" t="s">
        <v>7</v>
      </c>
    </row>
    <row r="5" spans="1:14" ht="15" customHeight="1">
      <c r="A5" s="31"/>
      <c r="B5" s="4" t="s">
        <v>4</v>
      </c>
      <c r="C5" s="5" t="s">
        <v>8</v>
      </c>
      <c r="D5" s="4" t="s">
        <v>9</v>
      </c>
      <c r="E5" s="6" t="s">
        <v>4</v>
      </c>
      <c r="F5" s="7" t="s">
        <v>8</v>
      </c>
      <c r="G5" s="6" t="s">
        <v>9</v>
      </c>
      <c r="H5" s="35"/>
      <c r="I5" s="8" t="s">
        <v>10</v>
      </c>
      <c r="J5" s="9" t="s">
        <v>11</v>
      </c>
      <c r="K5" s="10" t="s">
        <v>12</v>
      </c>
      <c r="L5" s="24"/>
      <c r="M5" s="26"/>
    </row>
    <row r="6" spans="1:14" ht="14.25" customHeight="1">
      <c r="A6" s="11" t="s">
        <v>15</v>
      </c>
      <c r="B6" s="1">
        <v>122222</v>
      </c>
      <c r="C6" s="12">
        <v>103718</v>
      </c>
      <c r="D6" s="12">
        <v>18504</v>
      </c>
      <c r="E6" s="12">
        <v>9938</v>
      </c>
      <c r="F6" s="12">
        <v>3703</v>
      </c>
      <c r="G6" s="12">
        <v>6235</v>
      </c>
      <c r="H6" s="12">
        <v>132160</v>
      </c>
      <c r="I6" s="12">
        <v>2968</v>
      </c>
      <c r="J6" s="12">
        <v>7290</v>
      </c>
      <c r="K6" s="13">
        <v>9006</v>
      </c>
      <c r="L6" s="12">
        <v>359</v>
      </c>
      <c r="M6" s="12">
        <v>368.13370473537606</v>
      </c>
    </row>
    <row r="7" spans="1:14" ht="14.25" customHeight="1">
      <c r="A7" s="11" t="s">
        <v>16</v>
      </c>
      <c r="B7" s="1">
        <v>111753</v>
      </c>
      <c r="C7" s="12">
        <v>96805</v>
      </c>
      <c r="D7" s="12">
        <v>14948</v>
      </c>
      <c r="E7" s="12">
        <v>9073</v>
      </c>
      <c r="F7" s="12">
        <v>3690</v>
      </c>
      <c r="G7" s="12">
        <v>5383</v>
      </c>
      <c r="H7" s="12">
        <v>120826</v>
      </c>
      <c r="I7" s="12">
        <v>2853</v>
      </c>
      <c r="J7" s="12">
        <v>7033</v>
      </c>
      <c r="K7" s="13">
        <v>9416</v>
      </c>
      <c r="L7" s="12">
        <v>360</v>
      </c>
      <c r="M7" s="12">
        <v>335.62777777777779</v>
      </c>
    </row>
    <row r="8" spans="1:14" ht="14.25" customHeight="1">
      <c r="A8" s="11" t="s">
        <v>17</v>
      </c>
      <c r="B8" s="1">
        <v>58031</v>
      </c>
      <c r="C8" s="12">
        <v>51077</v>
      </c>
      <c r="D8" s="12">
        <v>6954</v>
      </c>
      <c r="E8" s="12">
        <v>4279</v>
      </c>
      <c r="F8" s="12">
        <v>899</v>
      </c>
      <c r="G8" s="12">
        <v>3380</v>
      </c>
      <c r="H8" s="12">
        <v>62310</v>
      </c>
      <c r="I8" s="12">
        <v>2211</v>
      </c>
      <c r="J8" s="12">
        <v>5605</v>
      </c>
      <c r="K8" s="12">
        <v>8943</v>
      </c>
      <c r="L8" s="12">
        <v>305</v>
      </c>
      <c r="M8" s="12">
        <v>204.29508196721312</v>
      </c>
    </row>
    <row r="9" spans="1:14" ht="14.25" customHeight="1">
      <c r="A9" s="11" t="s">
        <v>18</v>
      </c>
      <c r="B9" s="1">
        <v>67358</v>
      </c>
      <c r="C9" s="12">
        <v>61350</v>
      </c>
      <c r="D9" s="12">
        <v>6008</v>
      </c>
      <c r="E9" s="12">
        <v>4738</v>
      </c>
      <c r="F9" s="12">
        <v>1137</v>
      </c>
      <c r="G9" s="12">
        <v>3601</v>
      </c>
      <c r="H9" s="12">
        <v>72096</v>
      </c>
      <c r="I9" s="12">
        <v>2449</v>
      </c>
      <c r="J9" s="12">
        <v>6609</v>
      </c>
      <c r="K9" s="12">
        <v>9245</v>
      </c>
      <c r="L9" s="12">
        <v>255</v>
      </c>
      <c r="M9" s="12">
        <v>283</v>
      </c>
    </row>
    <row r="10" spans="1:14" ht="14.25" customHeight="1">
      <c r="A10" s="11" t="s">
        <v>19</v>
      </c>
      <c r="B10" s="37">
        <f>SUM(B12:B23)</f>
        <v>95541</v>
      </c>
      <c r="C10" s="38">
        <f t="shared" ref="C10:L10" si="0">SUM(C12:C23)</f>
        <v>83842</v>
      </c>
      <c r="D10" s="38">
        <f t="shared" si="0"/>
        <v>11699</v>
      </c>
      <c r="E10" s="38">
        <f t="shared" si="0"/>
        <v>5984</v>
      </c>
      <c r="F10" s="38">
        <f t="shared" si="0"/>
        <v>1719</v>
      </c>
      <c r="G10" s="38">
        <f t="shared" si="0"/>
        <v>4265</v>
      </c>
      <c r="H10" s="38">
        <f t="shared" si="0"/>
        <v>101525</v>
      </c>
      <c r="I10" s="38">
        <f t="shared" si="0"/>
        <v>2453</v>
      </c>
      <c r="J10" s="38">
        <f t="shared" si="0"/>
        <v>6904</v>
      </c>
      <c r="K10" s="38">
        <f>K23</f>
        <v>9103</v>
      </c>
      <c r="L10" s="38">
        <f t="shared" si="0"/>
        <v>359</v>
      </c>
      <c r="M10" s="38">
        <f>ROUND(H10/L10,0)</f>
        <v>283</v>
      </c>
      <c r="N10" s="14"/>
    </row>
    <row r="11" spans="1:14" ht="11.25" customHeight="1">
      <c r="A11" s="22"/>
      <c r="B11" s="37"/>
      <c r="C11" s="39"/>
      <c r="D11" s="39"/>
      <c r="E11" s="38"/>
      <c r="F11" s="39"/>
      <c r="G11" s="39"/>
      <c r="H11" s="38"/>
      <c r="I11" s="38"/>
      <c r="J11" s="39"/>
      <c r="K11" s="40"/>
      <c r="L11" s="39"/>
      <c r="M11" s="38"/>
    </row>
    <row r="12" spans="1:14" ht="14.25" customHeight="1">
      <c r="A12" s="41" t="s">
        <v>20</v>
      </c>
      <c r="B12" s="37">
        <f>SUM(C12:D12)</f>
        <v>1904</v>
      </c>
      <c r="C12" s="39">
        <v>1418</v>
      </c>
      <c r="D12" s="39">
        <v>486</v>
      </c>
      <c r="E12" s="38">
        <f t="shared" ref="E12:E23" si="1">SUM(F12:G12)</f>
        <v>374</v>
      </c>
      <c r="F12" s="39">
        <v>61</v>
      </c>
      <c r="G12" s="39">
        <v>313</v>
      </c>
      <c r="H12" s="38">
        <f>SUM(B12,E12)</f>
        <v>2278</v>
      </c>
      <c r="I12" s="38">
        <v>182</v>
      </c>
      <c r="J12" s="38">
        <v>488</v>
      </c>
      <c r="K12" s="40">
        <v>9277</v>
      </c>
      <c r="L12" s="38">
        <v>30</v>
      </c>
      <c r="M12" s="38">
        <f>ROUND(H12/L12,0)</f>
        <v>76</v>
      </c>
    </row>
    <row r="13" spans="1:14" ht="14.25" customHeight="1">
      <c r="A13" s="41" t="s">
        <v>21</v>
      </c>
      <c r="B13" s="37">
        <f t="shared" ref="B13:B23" si="2">SUM(C13:D13)</f>
        <v>10800</v>
      </c>
      <c r="C13" s="39">
        <v>9711</v>
      </c>
      <c r="D13" s="39">
        <v>1089</v>
      </c>
      <c r="E13" s="38">
        <f t="shared" si="1"/>
        <v>473</v>
      </c>
      <c r="F13" s="39">
        <v>116</v>
      </c>
      <c r="G13" s="39">
        <v>357</v>
      </c>
      <c r="H13" s="38">
        <f t="shared" ref="H13:H23" si="3">SUM(B13,E13)</f>
        <v>11273</v>
      </c>
      <c r="I13" s="38">
        <v>203</v>
      </c>
      <c r="J13" s="38">
        <v>551</v>
      </c>
      <c r="K13" s="40">
        <v>9308</v>
      </c>
      <c r="L13" s="38">
        <v>31</v>
      </c>
      <c r="M13" s="38">
        <f t="shared" ref="M13:M23" si="4">ROUND(H13/L13,0)</f>
        <v>364</v>
      </c>
    </row>
    <row r="14" spans="1:14" ht="14.25" customHeight="1">
      <c r="A14" s="41" t="s">
        <v>22</v>
      </c>
      <c r="B14" s="37">
        <f t="shared" si="2"/>
        <v>10008</v>
      </c>
      <c r="C14" s="39">
        <v>9179</v>
      </c>
      <c r="D14" s="39">
        <v>829</v>
      </c>
      <c r="E14" s="38">
        <f t="shared" si="1"/>
        <v>514</v>
      </c>
      <c r="F14" s="39">
        <v>159</v>
      </c>
      <c r="G14" s="39">
        <v>355</v>
      </c>
      <c r="H14" s="38">
        <f t="shared" si="3"/>
        <v>10522</v>
      </c>
      <c r="I14" s="38">
        <v>207</v>
      </c>
      <c r="J14" s="38">
        <v>564</v>
      </c>
      <c r="K14" s="40">
        <v>9335</v>
      </c>
      <c r="L14" s="38">
        <v>30</v>
      </c>
      <c r="M14" s="38">
        <f t="shared" si="4"/>
        <v>351</v>
      </c>
    </row>
    <row r="15" spans="1:14" ht="14.25" customHeight="1">
      <c r="A15" s="41" t="s">
        <v>23</v>
      </c>
      <c r="B15" s="37">
        <f t="shared" si="2"/>
        <v>2968</v>
      </c>
      <c r="C15" s="39">
        <v>2329</v>
      </c>
      <c r="D15" s="39">
        <v>639</v>
      </c>
      <c r="E15" s="38">
        <f t="shared" si="1"/>
        <v>505</v>
      </c>
      <c r="F15" s="39">
        <v>97</v>
      </c>
      <c r="G15" s="39">
        <v>408</v>
      </c>
      <c r="H15" s="38">
        <f t="shared" si="3"/>
        <v>3473</v>
      </c>
      <c r="I15" s="38">
        <v>230</v>
      </c>
      <c r="J15" s="38">
        <v>634</v>
      </c>
      <c r="K15" s="40">
        <v>9365</v>
      </c>
      <c r="L15" s="38">
        <v>31</v>
      </c>
      <c r="M15" s="38">
        <f t="shared" si="4"/>
        <v>112</v>
      </c>
    </row>
    <row r="16" spans="1:14" ht="14.25" customHeight="1">
      <c r="A16" s="41" t="s">
        <v>24</v>
      </c>
      <c r="B16" s="37">
        <f t="shared" si="2"/>
        <v>1881</v>
      </c>
      <c r="C16" s="39">
        <v>821</v>
      </c>
      <c r="D16" s="39">
        <v>1060</v>
      </c>
      <c r="E16" s="38">
        <f t="shared" si="1"/>
        <v>591</v>
      </c>
      <c r="F16" s="39">
        <v>159</v>
      </c>
      <c r="G16" s="39">
        <v>432</v>
      </c>
      <c r="H16" s="38">
        <f t="shared" si="3"/>
        <v>2472</v>
      </c>
      <c r="I16" s="38">
        <v>236</v>
      </c>
      <c r="J16" s="38">
        <v>653</v>
      </c>
      <c r="K16" s="40">
        <v>9388</v>
      </c>
      <c r="L16" s="38">
        <v>31</v>
      </c>
      <c r="M16" s="38">
        <f t="shared" si="4"/>
        <v>80</v>
      </c>
    </row>
    <row r="17" spans="1:13" ht="14.25" customHeight="1">
      <c r="A17" s="41" t="s">
        <v>25</v>
      </c>
      <c r="B17" s="37">
        <f t="shared" si="2"/>
        <v>12106</v>
      </c>
      <c r="C17" s="39">
        <v>11160</v>
      </c>
      <c r="D17" s="39">
        <v>946</v>
      </c>
      <c r="E17" s="38">
        <f t="shared" si="1"/>
        <v>424</v>
      </c>
      <c r="F17" s="39">
        <v>100</v>
      </c>
      <c r="G17" s="39">
        <v>324</v>
      </c>
      <c r="H17" s="38">
        <f t="shared" si="3"/>
        <v>12530</v>
      </c>
      <c r="I17" s="38">
        <v>187</v>
      </c>
      <c r="J17" s="38">
        <v>476</v>
      </c>
      <c r="K17" s="40">
        <v>9427</v>
      </c>
      <c r="L17" s="38">
        <v>30</v>
      </c>
      <c r="M17" s="38">
        <f t="shared" si="4"/>
        <v>418</v>
      </c>
    </row>
    <row r="18" spans="1:13" ht="14.25" customHeight="1">
      <c r="A18" s="41" t="s">
        <v>26</v>
      </c>
      <c r="B18" s="37">
        <f t="shared" si="2"/>
        <v>22861</v>
      </c>
      <c r="C18" s="39">
        <v>21308</v>
      </c>
      <c r="D18" s="39">
        <v>1553</v>
      </c>
      <c r="E18" s="38">
        <f t="shared" si="1"/>
        <v>574</v>
      </c>
      <c r="F18" s="39">
        <v>234</v>
      </c>
      <c r="G18" s="39">
        <v>340</v>
      </c>
      <c r="H18" s="38">
        <f t="shared" si="3"/>
        <v>23435</v>
      </c>
      <c r="I18" s="38">
        <v>174</v>
      </c>
      <c r="J18" s="38">
        <v>477</v>
      </c>
      <c r="K18" s="40">
        <v>8993</v>
      </c>
      <c r="L18" s="38">
        <v>31</v>
      </c>
      <c r="M18" s="38">
        <f t="shared" si="4"/>
        <v>756</v>
      </c>
    </row>
    <row r="19" spans="1:13" ht="14.25" customHeight="1">
      <c r="A19" s="41" t="s">
        <v>27</v>
      </c>
      <c r="B19" s="37">
        <f t="shared" si="2"/>
        <v>24504</v>
      </c>
      <c r="C19" s="39">
        <v>22451</v>
      </c>
      <c r="D19" s="39">
        <v>2053</v>
      </c>
      <c r="E19" s="38">
        <f t="shared" si="1"/>
        <v>830</v>
      </c>
      <c r="F19" s="39">
        <v>441</v>
      </c>
      <c r="G19" s="39">
        <v>389</v>
      </c>
      <c r="H19" s="38">
        <f t="shared" si="3"/>
        <v>25334</v>
      </c>
      <c r="I19" s="38">
        <v>218</v>
      </c>
      <c r="J19" s="38">
        <v>631</v>
      </c>
      <c r="K19" s="40">
        <v>8986</v>
      </c>
      <c r="L19" s="38">
        <v>30</v>
      </c>
      <c r="M19" s="38">
        <f t="shared" si="4"/>
        <v>844</v>
      </c>
    </row>
    <row r="20" spans="1:13" ht="14.25" customHeight="1">
      <c r="A20" s="41" t="s">
        <v>28</v>
      </c>
      <c r="B20" s="37">
        <f t="shared" si="2"/>
        <v>4572</v>
      </c>
      <c r="C20" s="39">
        <v>3820</v>
      </c>
      <c r="D20" s="39">
        <v>752</v>
      </c>
      <c r="E20" s="38">
        <f t="shared" si="1"/>
        <v>447</v>
      </c>
      <c r="F20" s="39">
        <v>122</v>
      </c>
      <c r="G20" s="39">
        <v>325</v>
      </c>
      <c r="H20" s="38">
        <f t="shared" si="3"/>
        <v>5019</v>
      </c>
      <c r="I20" s="38">
        <v>201</v>
      </c>
      <c r="J20" s="38">
        <v>568</v>
      </c>
      <c r="K20" s="40">
        <v>9040</v>
      </c>
      <c r="L20" s="42">
        <v>28</v>
      </c>
      <c r="M20" s="38">
        <f t="shared" si="4"/>
        <v>179</v>
      </c>
    </row>
    <row r="21" spans="1:13" ht="14.25" customHeight="1">
      <c r="A21" s="41" t="s">
        <v>29</v>
      </c>
      <c r="B21" s="37">
        <f t="shared" si="2"/>
        <v>837</v>
      </c>
      <c r="C21" s="39">
        <v>338</v>
      </c>
      <c r="D21" s="39">
        <v>499</v>
      </c>
      <c r="E21" s="38">
        <f t="shared" si="1"/>
        <v>365</v>
      </c>
      <c r="F21" s="39">
        <v>57</v>
      </c>
      <c r="G21" s="39">
        <v>308</v>
      </c>
      <c r="H21" s="38">
        <f t="shared" si="3"/>
        <v>1202</v>
      </c>
      <c r="I21" s="38">
        <v>186</v>
      </c>
      <c r="J21" s="38">
        <v>535</v>
      </c>
      <c r="K21" s="40">
        <v>9060</v>
      </c>
      <c r="L21" s="38">
        <v>28</v>
      </c>
      <c r="M21" s="38">
        <f t="shared" si="4"/>
        <v>43</v>
      </c>
    </row>
    <row r="22" spans="1:13" ht="14.25" customHeight="1">
      <c r="A22" s="41" t="s">
        <v>30</v>
      </c>
      <c r="B22" s="37">
        <f t="shared" si="2"/>
        <v>1404</v>
      </c>
      <c r="C22" s="39">
        <v>670</v>
      </c>
      <c r="D22" s="39">
        <v>734</v>
      </c>
      <c r="E22" s="38">
        <f t="shared" si="1"/>
        <v>437</v>
      </c>
      <c r="F22" s="39">
        <v>71</v>
      </c>
      <c r="G22" s="39">
        <v>366</v>
      </c>
      <c r="H22" s="38">
        <f t="shared" si="3"/>
        <v>1841</v>
      </c>
      <c r="I22" s="38">
        <v>227</v>
      </c>
      <c r="J22" s="38">
        <v>676</v>
      </c>
      <c r="K22" s="40">
        <v>9081</v>
      </c>
      <c r="L22" s="38">
        <v>28</v>
      </c>
      <c r="M22" s="38">
        <f t="shared" si="4"/>
        <v>66</v>
      </c>
    </row>
    <row r="23" spans="1:13" ht="14.25" customHeight="1" thickBot="1">
      <c r="A23" s="43" t="s">
        <v>31</v>
      </c>
      <c r="B23" s="37">
        <f t="shared" si="2"/>
        <v>1696</v>
      </c>
      <c r="C23" s="39">
        <v>637</v>
      </c>
      <c r="D23" s="39">
        <v>1059</v>
      </c>
      <c r="E23" s="38">
        <f t="shared" si="1"/>
        <v>450</v>
      </c>
      <c r="F23" s="39">
        <v>102</v>
      </c>
      <c r="G23" s="39">
        <v>348</v>
      </c>
      <c r="H23" s="44">
        <f t="shared" si="3"/>
        <v>2146</v>
      </c>
      <c r="I23" s="38">
        <v>202</v>
      </c>
      <c r="J23" s="38">
        <v>651</v>
      </c>
      <c r="K23" s="38">
        <v>9103</v>
      </c>
      <c r="L23" s="38">
        <v>31</v>
      </c>
      <c r="M23" s="38">
        <f t="shared" si="4"/>
        <v>69</v>
      </c>
    </row>
    <row r="24" spans="1:13" s="19" customFormat="1" ht="11.25" customHeight="1">
      <c r="A24" s="15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18"/>
      <c r="M24" s="16"/>
    </row>
  </sheetData>
  <mergeCells count="10">
    <mergeCell ref="L4:L5"/>
    <mergeCell ref="M4:M5"/>
    <mergeCell ref="A1:M1"/>
    <mergeCell ref="A2:G2"/>
    <mergeCell ref="H2:M2"/>
    <mergeCell ref="A4:A5"/>
    <mergeCell ref="B4:D4"/>
    <mergeCell ref="E4:G4"/>
    <mergeCell ref="H4:H5"/>
    <mergeCell ref="I4:K4"/>
  </mergeCells>
  <phoneticPr fontId="4"/>
  <pageMargins left="0.59055118110236227" right="0.37" top="0.78740157480314965" bottom="0.78740157480314965" header="0.51181102362204722" footer="0.51181102362204722"/>
  <pageSetup paperSize="9" orientation="portrait" r:id="rId1"/>
  <headerFooter alignWithMargins="0"/>
  <ignoredErrors>
    <ignoredError sqref="K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長崎市永井記念館の利用状況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2021-10-08T06:29:40Z</cp:lastPrinted>
  <dcterms:created xsi:type="dcterms:W3CDTF">2020-04-03T05:04:53Z</dcterms:created>
  <dcterms:modified xsi:type="dcterms:W3CDTF">2024-03-07T06:16:33Z</dcterms:modified>
</cp:coreProperties>
</file>