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C00342\share\統計課　【新フォルダー】\01資料\01刊行物\03統計年鑑\02　統計年鑑資料照会様式\28年版\05　【作業中】HPアップ用\02　○統計表\"/>
    </mc:Choice>
  </mc:AlternateContent>
  <bookViews>
    <workbookView xWindow="0" yWindow="0" windowWidth="19200" windowHeight="11070" tabRatio="801"/>
  </bookViews>
  <sheets>
    <sheet name="商業の概況（Ⅰ）その１" sheetId="22" r:id="rId1"/>
    <sheet name="商業の概況（Ⅰ）その２" sheetId="23" r:id="rId2"/>
    <sheet name="商業の概況（Ⅰ）その３" sheetId="24" r:id="rId3"/>
    <sheet name="商業の概況（Ⅰ）その４" sheetId="25" r:id="rId4"/>
    <sheet name="商業の概況（Ⅱ）その５" sheetId="26" r:id="rId5"/>
    <sheet name="商業の概況（Ⅲ）その６" sheetId="27" r:id="rId6"/>
    <sheet name="商業の概況（Ⅲ）その７" sheetId="28" r:id="rId7"/>
    <sheet name="大型小売店売上状況" sheetId="18" r:id="rId8"/>
    <sheet name="長崎市中央卸売市場取扱状況" sheetId="12" r:id="rId9"/>
    <sheet name="外国貿易（Ⅰ）" sheetId="19" r:id="rId10"/>
    <sheet name="外国貿易（Ⅱ）" sheetId="7" r:id="rId11"/>
    <sheet name="外国貿易（Ⅲ）その２上" sheetId="14" r:id="rId12"/>
    <sheet name="外国貿易（Ⅲ）その２下" sheetId="16" r:id="rId13"/>
    <sheet name="外国貿易（Ⅲ）その３" sheetId="8" r:id="rId14"/>
    <sheet name="外国貿易（Ⅲ） その4" sheetId="13" r:id="rId15"/>
  </sheets>
  <definedNames>
    <definedName name="_xlnm.Print_Area" localSheetId="9">'外国貿易（Ⅰ）'!$A$1:$V$62</definedName>
    <definedName name="_xlnm.Print_Area" localSheetId="10">'外国貿易（Ⅱ）'!$A$1:$V$62</definedName>
    <definedName name="_xlnm.Print_Area" localSheetId="4">'商業の概況（Ⅱ）その５'!$A$1:$V$45</definedName>
    <definedName name="_xlnm.Print_Area" localSheetId="5">'商業の概況（Ⅲ）その６'!$A$1:$P$35</definedName>
  </definedNames>
  <calcPr calcId="152511"/>
</workbook>
</file>

<file path=xl/calcChain.xml><?xml version="1.0" encoding="utf-8"?>
<calcChain xmlns="http://schemas.openxmlformats.org/spreadsheetml/2006/main">
  <c r="F12" i="28" l="1"/>
  <c r="L40" i="28" l="1"/>
  <c r="D40" i="28"/>
  <c r="L39" i="28"/>
  <c r="D39" i="28"/>
  <c r="S38" i="28"/>
  <c r="R38" i="28"/>
  <c r="Q38" i="28"/>
  <c r="P38" i="28"/>
  <c r="O38" i="28"/>
  <c r="N38" i="28"/>
  <c r="M38" i="28"/>
  <c r="K38" i="28"/>
  <c r="J38" i="28"/>
  <c r="I38" i="28"/>
  <c r="H38" i="28"/>
  <c r="G38" i="28"/>
  <c r="F38" i="28"/>
  <c r="E38" i="28"/>
  <c r="L36" i="28"/>
  <c r="D36" i="28"/>
  <c r="L35" i="28"/>
  <c r="D35" i="28"/>
  <c r="L34" i="28"/>
  <c r="D34" i="28"/>
  <c r="L33" i="28"/>
  <c r="D33" i="28"/>
  <c r="L32" i="28"/>
  <c r="D32" i="28"/>
  <c r="L31" i="28"/>
  <c r="D31" i="28"/>
  <c r="L30" i="28"/>
  <c r="D30" i="28"/>
  <c r="L29" i="28"/>
  <c r="D29" i="28"/>
  <c r="L28" i="28"/>
  <c r="D28" i="28"/>
  <c r="L27" i="28"/>
  <c r="D27" i="28"/>
  <c r="S26" i="28"/>
  <c r="R26" i="28"/>
  <c r="Q26" i="28"/>
  <c r="P26" i="28"/>
  <c r="O26" i="28"/>
  <c r="N26" i="28"/>
  <c r="M26" i="28"/>
  <c r="K26" i="28"/>
  <c r="J26" i="28"/>
  <c r="I26" i="28"/>
  <c r="H26" i="28"/>
  <c r="G26" i="28"/>
  <c r="F26" i="28"/>
  <c r="E26" i="28"/>
  <c r="L24" i="28"/>
  <c r="D24" i="28"/>
  <c r="L23" i="28"/>
  <c r="D23" i="28"/>
  <c r="L22" i="28"/>
  <c r="D22" i="28"/>
  <c r="L21" i="28"/>
  <c r="D21" i="28"/>
  <c r="L20" i="28"/>
  <c r="D20" i="28"/>
  <c r="L19" i="28"/>
  <c r="D19" i="28"/>
  <c r="L18" i="28"/>
  <c r="D18" i="28"/>
  <c r="S17" i="28"/>
  <c r="R17" i="28"/>
  <c r="Q17" i="28"/>
  <c r="P17" i="28"/>
  <c r="O17" i="28"/>
  <c r="N17" i="28"/>
  <c r="M17" i="28"/>
  <c r="K17" i="28"/>
  <c r="J17" i="28"/>
  <c r="I17" i="28"/>
  <c r="H17" i="28"/>
  <c r="G17" i="28"/>
  <c r="F17" i="28"/>
  <c r="F10" i="28" s="1"/>
  <c r="E17" i="28"/>
  <c r="L15" i="28"/>
  <c r="D15" i="28"/>
  <c r="L14" i="28"/>
  <c r="D14" i="28"/>
  <c r="L13" i="28"/>
  <c r="D13" i="28"/>
  <c r="S12" i="28"/>
  <c r="S10" i="28" s="1"/>
  <c r="R12" i="28"/>
  <c r="Q12" i="28"/>
  <c r="Q10" i="28" s="1"/>
  <c r="P12" i="28"/>
  <c r="P10" i="28" s="1"/>
  <c r="O12" i="28"/>
  <c r="O10" i="28" s="1"/>
  <c r="N12" i="28"/>
  <c r="M12" i="28"/>
  <c r="M10" i="28" s="1"/>
  <c r="K12" i="28"/>
  <c r="K10" i="28" s="1"/>
  <c r="J12" i="28"/>
  <c r="J10" i="28" s="1"/>
  <c r="I12" i="28"/>
  <c r="H12" i="28"/>
  <c r="H10" i="28" s="1"/>
  <c r="G12" i="28"/>
  <c r="G10" i="28" s="1"/>
  <c r="E12" i="28"/>
  <c r="R10" i="28"/>
  <c r="N10" i="28"/>
  <c r="I10" i="28"/>
  <c r="E10" i="28"/>
  <c r="J11" i="26"/>
  <c r="I11" i="26"/>
  <c r="G11" i="26"/>
  <c r="F11" i="26"/>
  <c r="J9" i="26"/>
  <c r="I9" i="26"/>
  <c r="G9" i="26"/>
  <c r="F9" i="26"/>
  <c r="B17" i="25"/>
  <c r="B16" i="25"/>
  <c r="B15" i="25"/>
  <c r="B14" i="25"/>
  <c r="B12" i="25"/>
  <c r="B11" i="25"/>
  <c r="B10" i="25"/>
  <c r="B9" i="25"/>
  <c r="I7" i="25"/>
  <c r="H7" i="25"/>
  <c r="G7" i="25"/>
  <c r="F7" i="25"/>
  <c r="E7" i="25"/>
  <c r="D7" i="25"/>
  <c r="C7" i="25"/>
  <c r="B7" i="25" s="1"/>
  <c r="J16" i="24"/>
  <c r="G16" i="24"/>
  <c r="C16" i="24"/>
  <c r="B16" i="24"/>
  <c r="J15" i="24"/>
  <c r="G15" i="24"/>
  <c r="C15" i="24"/>
  <c r="B15" i="24"/>
  <c r="J14" i="24"/>
  <c r="G14" i="24"/>
  <c r="C14" i="24"/>
  <c r="B14" i="24"/>
  <c r="J13" i="24"/>
  <c r="G13" i="24"/>
  <c r="C13" i="24"/>
  <c r="B13" i="24"/>
  <c r="J11" i="24"/>
  <c r="G11" i="24"/>
  <c r="C11" i="24"/>
  <c r="B11" i="24"/>
  <c r="J10" i="24"/>
  <c r="G10" i="24"/>
  <c r="C10" i="24"/>
  <c r="B10" i="24"/>
  <c r="J9" i="24"/>
  <c r="G9" i="24"/>
  <c r="C9" i="24"/>
  <c r="B9" i="24"/>
  <c r="J8" i="24"/>
  <c r="G8" i="24"/>
  <c r="C8" i="24"/>
  <c r="B8" i="24"/>
  <c r="I6" i="24"/>
  <c r="H6" i="24"/>
  <c r="F6" i="24"/>
  <c r="E6" i="24"/>
  <c r="B6" i="24" s="1"/>
  <c r="C6" i="24"/>
  <c r="B17" i="23"/>
  <c r="B16" i="23"/>
  <c r="B15" i="23"/>
  <c r="B14" i="23"/>
  <c r="B12" i="23"/>
  <c r="B11" i="23"/>
  <c r="B10" i="23"/>
  <c r="B9" i="23"/>
  <c r="I7" i="23"/>
  <c r="H7" i="23"/>
  <c r="G7" i="23"/>
  <c r="F7" i="23"/>
  <c r="E7" i="23"/>
  <c r="D7" i="23"/>
  <c r="C7" i="23"/>
  <c r="L22" i="22"/>
  <c r="K22" i="22"/>
  <c r="J22" i="22"/>
  <c r="L21" i="22"/>
  <c r="K21" i="22"/>
  <c r="J21" i="22"/>
  <c r="L20" i="22"/>
  <c r="K20" i="22"/>
  <c r="J20" i="22"/>
  <c r="L18" i="22"/>
  <c r="K18" i="22"/>
  <c r="J18" i="22"/>
  <c r="L17" i="22"/>
  <c r="K17" i="22"/>
  <c r="J17" i="22"/>
  <c r="L16" i="22"/>
  <c r="K16" i="22"/>
  <c r="J16" i="22"/>
  <c r="L14" i="22"/>
  <c r="K14" i="22"/>
  <c r="J14" i="22"/>
  <c r="L12" i="22"/>
  <c r="K12" i="22"/>
  <c r="J12" i="22"/>
  <c r="D12" i="28" l="1"/>
  <c r="D17" i="28"/>
  <c r="D26" i="28"/>
  <c r="D38" i="28"/>
  <c r="B7" i="23"/>
  <c r="L12" i="28"/>
  <c r="L17" i="28"/>
  <c r="L26" i="28"/>
  <c r="L38" i="28"/>
  <c r="D8" i="24"/>
  <c r="D10" i="24"/>
  <c r="D13" i="24"/>
  <c r="D15" i="24"/>
  <c r="J6" i="24"/>
  <c r="D9" i="24"/>
  <c r="D11" i="24"/>
  <c r="D14" i="24"/>
  <c r="D16" i="24"/>
  <c r="D6" i="24"/>
  <c r="G6" i="24"/>
  <c r="D10" i="28" l="1"/>
  <c r="L10" i="28"/>
  <c r="I7" i="12" l="1"/>
  <c r="I8" i="12"/>
  <c r="I9" i="12"/>
  <c r="I10" i="12"/>
  <c r="F11" i="12"/>
  <c r="H11" i="12" s="1"/>
  <c r="E11" i="12"/>
  <c r="G11" i="12" s="1"/>
  <c r="E14" i="12"/>
  <c r="E15" i="12"/>
  <c r="E16" i="12"/>
  <c r="E18" i="12"/>
  <c r="E19" i="12"/>
  <c r="E20" i="12"/>
  <c r="E21" i="12"/>
  <c r="E23" i="12"/>
  <c r="E24" i="12"/>
  <c r="E25" i="12"/>
  <c r="E26" i="12"/>
  <c r="I11" i="12" l="1"/>
  <c r="H14" i="12"/>
  <c r="H15" i="12"/>
  <c r="H16" i="12"/>
  <c r="H18" i="12"/>
  <c r="H19" i="12"/>
  <c r="H20" i="12"/>
  <c r="H21" i="12"/>
  <c r="H23" i="12"/>
  <c r="H24" i="12"/>
  <c r="H25" i="12"/>
  <c r="H26" i="12"/>
  <c r="G14" i="12"/>
  <c r="G15" i="12"/>
  <c r="G16" i="12"/>
  <c r="G18" i="12"/>
  <c r="G19" i="12"/>
  <c r="G20" i="12"/>
  <c r="G21" i="12"/>
  <c r="G23" i="12"/>
  <c r="G24" i="12"/>
  <c r="G25" i="12"/>
  <c r="G26" i="12"/>
  <c r="F14" i="12"/>
  <c r="F15" i="12"/>
  <c r="F16" i="12"/>
  <c r="F18" i="12"/>
  <c r="F19" i="12"/>
  <c r="F20" i="12"/>
  <c r="F21" i="12"/>
  <c r="F23" i="12"/>
  <c r="F24" i="12"/>
  <c r="F25" i="12"/>
  <c r="F26" i="12"/>
  <c r="H13" i="12"/>
  <c r="G13" i="12"/>
  <c r="F13" i="12"/>
  <c r="E13" i="12"/>
  <c r="I13" i="12" l="1"/>
  <c r="I23" i="12"/>
  <c r="I24" i="12"/>
  <c r="I26" i="12"/>
  <c r="I25" i="12"/>
  <c r="I16" i="12"/>
  <c r="I15" i="12"/>
  <c r="I14" i="12"/>
  <c r="I21" i="12"/>
  <c r="I20" i="12"/>
  <c r="I19" i="12"/>
  <c r="I18" i="12"/>
  <c r="G13" i="8" l="1"/>
  <c r="B13" i="8" l="1"/>
  <c r="C13" i="8"/>
  <c r="E13" i="8"/>
  <c r="D13" i="8"/>
  <c r="F13" i="8"/>
</calcChain>
</file>

<file path=xl/sharedStrings.xml><?xml version="1.0" encoding="utf-8"?>
<sst xmlns="http://schemas.openxmlformats.org/spreadsheetml/2006/main" count="1426" uniqueCount="675">
  <si>
    <t>　　概　　　況　　　（Ⅰ）</t>
    <rPh sb="2" eb="3">
      <t>オオムネ</t>
    </rPh>
    <rPh sb="6" eb="7">
      <t>イワン</t>
    </rPh>
    <phoneticPr fontId="2"/>
  </si>
  <si>
    <t>その１　　　産　　　業　　　中　　　分　　</t>
    <rPh sb="6" eb="7">
      <t>サン</t>
    </rPh>
    <rPh sb="10" eb="11">
      <t>ギョウ</t>
    </rPh>
    <rPh sb="14" eb="15">
      <t>チュウ</t>
    </rPh>
    <rPh sb="18" eb="19">
      <t>ブン</t>
    </rPh>
    <phoneticPr fontId="2"/>
  </si>
  <si>
    <t>　　類　　　別　　　概　　　況</t>
    <rPh sb="2" eb="3">
      <t>ルイ</t>
    </rPh>
    <rPh sb="6" eb="7">
      <t>ベツ</t>
    </rPh>
    <rPh sb="10" eb="11">
      <t>オオムネ</t>
    </rPh>
    <rPh sb="14" eb="15">
      <t>イワン</t>
    </rPh>
    <phoneticPr fontId="2"/>
  </si>
  <si>
    <t>総数</t>
    <rPh sb="0" eb="2">
      <t>ソウスウ</t>
    </rPh>
    <phoneticPr fontId="2"/>
  </si>
  <si>
    <t>　　概　　　況　　　（Ⅱ）</t>
    <rPh sb="2" eb="3">
      <t>オオムネ</t>
    </rPh>
    <rPh sb="6" eb="7">
      <t>イワン</t>
    </rPh>
    <phoneticPr fontId="2"/>
  </si>
  <si>
    <t>その５　　　産　　　業　　　小　　　分　　</t>
    <rPh sb="6" eb="7">
      <t>サン</t>
    </rPh>
    <rPh sb="10" eb="11">
      <t>ギョウ</t>
    </rPh>
    <rPh sb="14" eb="15">
      <t>ショウ</t>
    </rPh>
    <rPh sb="18" eb="19">
      <t>ブン</t>
    </rPh>
    <phoneticPr fontId="2"/>
  </si>
  <si>
    <t>　　概　　　況　　　（Ⅲ）</t>
    <rPh sb="2" eb="3">
      <t>オオムネ</t>
    </rPh>
    <rPh sb="6" eb="7">
      <t>イワン</t>
    </rPh>
    <phoneticPr fontId="2"/>
  </si>
  <si>
    <t>東部地区</t>
    <rPh sb="0" eb="2">
      <t>トウブ</t>
    </rPh>
    <rPh sb="2" eb="4">
      <t>チク</t>
    </rPh>
    <phoneticPr fontId="2"/>
  </si>
  <si>
    <t>本庁管内</t>
    <rPh sb="0" eb="2">
      <t>ホンチョウ</t>
    </rPh>
    <rPh sb="2" eb="4">
      <t>カンナイ</t>
    </rPh>
    <phoneticPr fontId="2"/>
  </si>
  <si>
    <t>日見</t>
    <rPh sb="0" eb="1">
      <t>ヒ</t>
    </rPh>
    <rPh sb="1" eb="2">
      <t>ミ</t>
    </rPh>
    <phoneticPr fontId="2"/>
  </si>
  <si>
    <t>東長崎</t>
    <rPh sb="0" eb="1">
      <t>ヒガシ</t>
    </rPh>
    <rPh sb="1" eb="3">
      <t>ナガサキ</t>
    </rPh>
    <phoneticPr fontId="2"/>
  </si>
  <si>
    <t>西部地区</t>
    <rPh sb="0" eb="2">
      <t>セイブ</t>
    </rPh>
    <rPh sb="2" eb="4">
      <t>チク</t>
    </rPh>
    <phoneticPr fontId="2"/>
  </si>
  <si>
    <t>小榊</t>
    <rPh sb="0" eb="1">
      <t>コ</t>
    </rPh>
    <rPh sb="1" eb="2">
      <t>サカキ</t>
    </rPh>
    <phoneticPr fontId="2"/>
  </si>
  <si>
    <t>福田</t>
    <rPh sb="0" eb="2">
      <t>フクダ</t>
    </rPh>
    <phoneticPr fontId="2"/>
  </si>
  <si>
    <t>式見</t>
    <rPh sb="0" eb="1">
      <t>シキ</t>
    </rPh>
    <rPh sb="1" eb="2">
      <t>ミ</t>
    </rPh>
    <phoneticPr fontId="2"/>
  </si>
  <si>
    <t>三重</t>
    <rPh sb="0" eb="2">
      <t>ミエ</t>
    </rPh>
    <phoneticPr fontId="2"/>
  </si>
  <si>
    <t>南部地区</t>
    <rPh sb="0" eb="2">
      <t>ナンブ</t>
    </rPh>
    <rPh sb="2" eb="4">
      <t>チク</t>
    </rPh>
    <phoneticPr fontId="2"/>
  </si>
  <si>
    <t>小ヶ倉</t>
    <rPh sb="0" eb="1">
      <t>ショウ</t>
    </rPh>
    <rPh sb="2" eb="3">
      <t>クラ</t>
    </rPh>
    <phoneticPr fontId="2"/>
  </si>
  <si>
    <t>土井首</t>
    <rPh sb="0" eb="2">
      <t>ドイ</t>
    </rPh>
    <rPh sb="2" eb="3">
      <t>クビ</t>
    </rPh>
    <phoneticPr fontId="2"/>
  </si>
  <si>
    <t>深堀</t>
    <rPh sb="0" eb="2">
      <t>フカホリ</t>
    </rPh>
    <phoneticPr fontId="2"/>
  </si>
  <si>
    <t>茂木</t>
    <rPh sb="0" eb="2">
      <t>モギ</t>
    </rPh>
    <phoneticPr fontId="2"/>
  </si>
  <si>
    <t>北部地区</t>
    <rPh sb="0" eb="2">
      <t>ホクブ</t>
    </rPh>
    <rPh sb="2" eb="4">
      <t>チク</t>
    </rPh>
    <phoneticPr fontId="2"/>
  </si>
  <si>
    <t>西浦上</t>
    <rPh sb="0" eb="3">
      <t>ニシウラカミ</t>
    </rPh>
    <phoneticPr fontId="2"/>
  </si>
  <si>
    <t>１月</t>
    <rPh sb="1" eb="2">
      <t>ガツ</t>
    </rPh>
    <phoneticPr fontId="2"/>
  </si>
  <si>
    <t>７月</t>
  </si>
  <si>
    <t>８月</t>
  </si>
  <si>
    <t>９月</t>
  </si>
  <si>
    <t>１０月</t>
  </si>
  <si>
    <t>１１月</t>
  </si>
  <si>
    <t>１２月</t>
  </si>
  <si>
    <t>５月分</t>
    <rPh sb="1" eb="3">
      <t>ガツブン</t>
    </rPh>
    <phoneticPr fontId="2"/>
  </si>
  <si>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</si>
  <si>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</si>
  <si>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</si>
  <si>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</si>
  <si>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</si>
  <si>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</si>
  <si>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</si>
  <si>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２月分</t>
    <rPh sb="1" eb="3">
      <t>ガツブン</t>
    </rPh>
    <phoneticPr fontId="2"/>
  </si>
  <si>
    <t>３月分</t>
    <rPh sb="1" eb="3">
      <t>ガツブン</t>
    </rPh>
    <phoneticPr fontId="2"/>
  </si>
  <si>
    <t>　　　貿　　　　　　易　　　　　　（Ⅰ）</t>
    <rPh sb="3" eb="4">
      <t>ボウ</t>
    </rPh>
    <rPh sb="10" eb="11">
      <t>エキ</t>
    </rPh>
    <phoneticPr fontId="2"/>
  </si>
  <si>
    <t>その１　　　国　　　　　別　　　　　輸　　　　　出　　　</t>
    <rPh sb="6" eb="7">
      <t>クニ</t>
    </rPh>
    <rPh sb="12" eb="13">
      <t>ベツ</t>
    </rPh>
    <rPh sb="18" eb="19">
      <t>ユ</t>
    </rPh>
    <rPh sb="24" eb="25">
      <t>デ</t>
    </rPh>
    <phoneticPr fontId="2"/>
  </si>
  <si>
    <t>　　　入　　　　　状　　　　　況　　　　　（１）</t>
    <rPh sb="3" eb="4">
      <t>ニュウ</t>
    </rPh>
    <rPh sb="9" eb="10">
      <t>ジョウ</t>
    </rPh>
    <rPh sb="15" eb="16">
      <t>イワン</t>
    </rPh>
    <phoneticPr fontId="2"/>
  </si>
  <si>
    <t>　　　　　　　　　　　　　　　　　　　　　　　　　　　　　　　　　　　　　　　　　　　　　　　　　　　　　　　　　　　　　　　　　　　　　　　　　　　　　　　　　　　　　　　　　輸</t>
    <rPh sb="89" eb="90">
      <t>ユ</t>
    </rPh>
    <phoneticPr fontId="2"/>
  </si>
  <si>
    <t>　　　　　　　　　　　　　出</t>
    <rPh sb="13" eb="14">
      <t>デ</t>
    </rPh>
    <phoneticPr fontId="2"/>
  </si>
  <si>
    <t>３</t>
  </si>
  <si>
    <t>　　　貿　　　　　　易　　　　　　（Ⅱ）</t>
    <rPh sb="3" eb="4">
      <t>ボウ</t>
    </rPh>
    <rPh sb="10" eb="11">
      <t>エキ</t>
    </rPh>
    <phoneticPr fontId="2"/>
  </si>
  <si>
    <t>　　　入　　　　　状　　　　　況　　　　　（２）</t>
    <rPh sb="3" eb="4">
      <t>ニュウ</t>
    </rPh>
    <rPh sb="9" eb="10">
      <t>ジョウ</t>
    </rPh>
    <rPh sb="15" eb="16">
      <t>イワン</t>
    </rPh>
    <phoneticPr fontId="2"/>
  </si>
  <si>
    <t>　　　　　　　　　　　　　入</t>
    <rPh sb="13" eb="14">
      <t>ニュウ</t>
    </rPh>
    <phoneticPr fontId="2"/>
  </si>
  <si>
    <t>その４　　　国　籍　別　貿　易　船　の　推　移</t>
    <rPh sb="6" eb="7">
      <t>クニ</t>
    </rPh>
    <rPh sb="8" eb="9">
      <t>セキ</t>
    </rPh>
    <rPh sb="10" eb="11">
      <t>ベツ</t>
    </rPh>
    <rPh sb="12" eb="13">
      <t>ボウ</t>
    </rPh>
    <rPh sb="14" eb="15">
      <t>エキ</t>
    </rPh>
    <rPh sb="16" eb="17">
      <t>セン</t>
    </rPh>
    <rPh sb="20" eb="21">
      <t>スイ</t>
    </rPh>
    <rPh sb="22" eb="23">
      <t>ワタル</t>
    </rPh>
    <phoneticPr fontId="2"/>
  </si>
  <si>
    <t>その他</t>
    <rPh sb="2" eb="3">
      <t>タ</t>
    </rPh>
    <phoneticPr fontId="2"/>
  </si>
  <si>
    <t>商　　　　　　　　業　　　　　　　　別</t>
    <rPh sb="0" eb="1">
      <t>ショウ</t>
    </rPh>
    <rPh sb="9" eb="10">
      <t>ギョウ</t>
    </rPh>
    <rPh sb="18" eb="19">
      <t>ベツ</t>
    </rPh>
    <phoneticPr fontId="2"/>
  </si>
  <si>
    <t>事　業　所　数</t>
    <rPh sb="0" eb="1">
      <t>コト</t>
    </rPh>
    <rPh sb="2" eb="3">
      <t>ギョウ</t>
    </rPh>
    <rPh sb="4" eb="5">
      <t>トコロ</t>
    </rPh>
    <rPh sb="6" eb="7">
      <t>スウ</t>
    </rPh>
    <phoneticPr fontId="2"/>
  </si>
  <si>
    <t>従　業　者　数</t>
    <rPh sb="0" eb="1">
      <t>ジュウ</t>
    </rPh>
    <rPh sb="2" eb="3">
      <t>ギョウ</t>
    </rPh>
    <rPh sb="4" eb="5">
      <t>モノ</t>
    </rPh>
    <rPh sb="6" eb="7">
      <t>スウ</t>
    </rPh>
    <phoneticPr fontId="2"/>
  </si>
  <si>
    <t>総　　　　　　　　　数</t>
    <rPh sb="0" eb="1">
      <t>フサ</t>
    </rPh>
    <rPh sb="10" eb="11">
      <t>カズ</t>
    </rPh>
    <phoneticPr fontId="2"/>
  </si>
  <si>
    <t>産　業　別</t>
    <rPh sb="0" eb="1">
      <t>サン</t>
    </rPh>
    <rPh sb="2" eb="3">
      <t>ギョウ</t>
    </rPh>
    <rPh sb="4" eb="5">
      <t>ベツ</t>
    </rPh>
    <phoneticPr fontId="2"/>
  </si>
  <si>
    <t>総　　　　　　　　　　　　　　　　　　　数</t>
    <rPh sb="0" eb="1">
      <t>フサ</t>
    </rPh>
    <rPh sb="20" eb="21">
      <t>カズ</t>
    </rPh>
    <phoneticPr fontId="2"/>
  </si>
  <si>
    <t>各種商品小売業</t>
    <rPh sb="0" eb="2">
      <t>カクシュ</t>
    </rPh>
    <rPh sb="2" eb="4">
      <t>ショウヒン</t>
    </rPh>
    <rPh sb="4" eb="7">
      <t>コウリギョウ</t>
    </rPh>
    <phoneticPr fontId="2"/>
  </si>
  <si>
    <t>飲食料品小売業</t>
    <rPh sb="0" eb="2">
      <t>インショク</t>
    </rPh>
    <rPh sb="2" eb="3">
      <t>リョウ</t>
    </rPh>
    <rPh sb="3" eb="4">
      <t>ヒン</t>
    </rPh>
    <rPh sb="4" eb="7">
      <t>コウリギョウ</t>
    </rPh>
    <phoneticPr fontId="2"/>
  </si>
  <si>
    <t>その他の小売業</t>
    <rPh sb="2" eb="3">
      <t>ホカ</t>
    </rPh>
    <rPh sb="4" eb="7">
      <t>コウリギョウ</t>
    </rPh>
    <phoneticPr fontId="2"/>
  </si>
  <si>
    <t>総</t>
    <rPh sb="0" eb="1">
      <t>ソウ</t>
    </rPh>
    <phoneticPr fontId="2"/>
  </si>
  <si>
    <t>計</t>
    <rPh sb="0" eb="1">
      <t>ケイ</t>
    </rPh>
    <phoneticPr fontId="2"/>
  </si>
  <si>
    <t>総　　　　　　　　　　数</t>
    <rPh sb="0" eb="1">
      <t>フサ</t>
    </rPh>
    <rPh sb="11" eb="12">
      <t>カズ</t>
    </rPh>
    <phoneticPr fontId="2"/>
  </si>
  <si>
    <t>１人　～　　２人　　　</t>
    <rPh sb="1" eb="2">
      <t>ニン</t>
    </rPh>
    <rPh sb="6" eb="8">
      <t>フタリ</t>
    </rPh>
    <phoneticPr fontId="2"/>
  </si>
  <si>
    <t>３人　～　　４人　　　</t>
    <rPh sb="1" eb="2">
      <t>ニン</t>
    </rPh>
    <rPh sb="7" eb="8">
      <t>ニン</t>
    </rPh>
    <phoneticPr fontId="2"/>
  </si>
  <si>
    <t>５人　～　　９人　　　</t>
    <rPh sb="1" eb="2">
      <t>ニン</t>
    </rPh>
    <rPh sb="7" eb="8">
      <t>ニン</t>
    </rPh>
    <phoneticPr fontId="2"/>
  </si>
  <si>
    <t>１０人　～　１９人　　　</t>
    <rPh sb="2" eb="3">
      <t>ニン</t>
    </rPh>
    <rPh sb="8" eb="9">
      <t>ニン</t>
    </rPh>
    <phoneticPr fontId="2"/>
  </si>
  <si>
    <t>２０人　～　２９人　　　</t>
    <rPh sb="2" eb="3">
      <t>ニン</t>
    </rPh>
    <rPh sb="8" eb="9">
      <t>ニン</t>
    </rPh>
    <phoneticPr fontId="2"/>
  </si>
  <si>
    <t>３０人　～　４９人　　　</t>
    <rPh sb="2" eb="3">
      <t>ニン</t>
    </rPh>
    <rPh sb="8" eb="9">
      <t>ニン</t>
    </rPh>
    <phoneticPr fontId="2"/>
  </si>
  <si>
    <t>５０人　～　９９人　　　</t>
    <rPh sb="2" eb="3">
      <t>ニン</t>
    </rPh>
    <rPh sb="8" eb="9">
      <t>ニン</t>
    </rPh>
    <phoneticPr fontId="2"/>
  </si>
  <si>
    <t>１００人　　 以　　上　　　</t>
    <rPh sb="3" eb="4">
      <t>ニン</t>
    </rPh>
    <rPh sb="7" eb="8">
      <t>イ</t>
    </rPh>
    <rPh sb="10" eb="11">
      <t>ウエ</t>
    </rPh>
    <phoneticPr fontId="2"/>
  </si>
  <si>
    <t>事　　業　　所　　数</t>
    <rPh sb="0" eb="1">
      <t>コト</t>
    </rPh>
    <rPh sb="3" eb="4">
      <t>ギョウ</t>
    </rPh>
    <rPh sb="6" eb="7">
      <t>トコロ</t>
    </rPh>
    <rPh sb="9" eb="10">
      <t>スウ</t>
    </rPh>
    <phoneticPr fontId="2"/>
  </si>
  <si>
    <t>卸　　　　　</t>
    <rPh sb="0" eb="1">
      <t>オロシ</t>
    </rPh>
    <phoneticPr fontId="2"/>
  </si>
  <si>
    <t>小　　　　　　　　　　　　　　売　　　　　　　　　　　　　　業</t>
    <rPh sb="0" eb="1">
      <t>ショウ</t>
    </rPh>
    <rPh sb="15" eb="16">
      <t>バイ</t>
    </rPh>
    <rPh sb="30" eb="31">
      <t>ギョウ</t>
    </rPh>
    <phoneticPr fontId="2"/>
  </si>
  <si>
    <t>総　　　　　　　　　　　　　　　　数</t>
    <rPh sb="0" eb="1">
      <t>フサ</t>
    </rPh>
    <rPh sb="17" eb="18">
      <t>カズ</t>
    </rPh>
    <phoneticPr fontId="2"/>
  </si>
  <si>
    <t>１０　　人　　～　　１９　　人　　　</t>
    <rPh sb="4" eb="5">
      <t>ニン</t>
    </rPh>
    <rPh sb="14" eb="15">
      <t>ニン</t>
    </rPh>
    <phoneticPr fontId="2"/>
  </si>
  <si>
    <t>１　　人　　～　　　２　　人　　　</t>
    <rPh sb="3" eb="4">
      <t>ニン</t>
    </rPh>
    <rPh sb="13" eb="14">
      <t>ニン</t>
    </rPh>
    <phoneticPr fontId="2"/>
  </si>
  <si>
    <t>３　　人　　～　　　４　　人　　　</t>
    <rPh sb="3" eb="4">
      <t>ニン</t>
    </rPh>
    <rPh sb="13" eb="14">
      <t>ニン</t>
    </rPh>
    <phoneticPr fontId="2"/>
  </si>
  <si>
    <t>５　　人　　～　　　９　　人　　　</t>
    <rPh sb="3" eb="4">
      <t>ニン</t>
    </rPh>
    <rPh sb="13" eb="14">
      <t>ニン</t>
    </rPh>
    <phoneticPr fontId="2"/>
  </si>
  <si>
    <t>２０　　人　　～　　２９　　人　　　</t>
    <rPh sb="4" eb="5">
      <t>ニン</t>
    </rPh>
    <rPh sb="14" eb="15">
      <t>ニン</t>
    </rPh>
    <phoneticPr fontId="2"/>
  </si>
  <si>
    <t>３０　　人　　～　　４９　　人　　　</t>
    <rPh sb="4" eb="5">
      <t>ニン</t>
    </rPh>
    <rPh sb="14" eb="15">
      <t>ニン</t>
    </rPh>
    <phoneticPr fontId="2"/>
  </si>
  <si>
    <t>５０　　人　　～　　９９　　人　　　</t>
    <rPh sb="4" eb="5">
      <t>ニン</t>
    </rPh>
    <rPh sb="14" eb="15">
      <t>ニン</t>
    </rPh>
    <phoneticPr fontId="2"/>
  </si>
  <si>
    <t>１００　　人　　　　以　　　　上　　　</t>
    <rPh sb="5" eb="6">
      <t>ニン</t>
    </rPh>
    <rPh sb="10" eb="11">
      <t>イ</t>
    </rPh>
    <rPh sb="15" eb="16">
      <t>ウエ</t>
    </rPh>
    <phoneticPr fontId="2"/>
  </si>
  <si>
    <t>総　　　　　　数</t>
    <rPh sb="0" eb="1">
      <t>フサ</t>
    </rPh>
    <rPh sb="7" eb="8">
      <t>カズ</t>
    </rPh>
    <phoneticPr fontId="2"/>
  </si>
  <si>
    <t>規　　模　　別</t>
    <rPh sb="0" eb="1">
      <t>キ</t>
    </rPh>
    <rPh sb="3" eb="4">
      <t>ノット</t>
    </rPh>
    <rPh sb="6" eb="7">
      <t>ベツ</t>
    </rPh>
    <phoneticPr fontId="2"/>
  </si>
  <si>
    <t>１人～　２人　</t>
    <rPh sb="1" eb="2">
      <t>ニン</t>
    </rPh>
    <rPh sb="5" eb="6">
      <t>ニン</t>
    </rPh>
    <phoneticPr fontId="2"/>
  </si>
  <si>
    <t>３人～　４人　</t>
    <rPh sb="1" eb="2">
      <t>ニン</t>
    </rPh>
    <rPh sb="5" eb="6">
      <t>ニン</t>
    </rPh>
    <phoneticPr fontId="2"/>
  </si>
  <si>
    <t>５人～　９人　</t>
    <rPh sb="1" eb="2">
      <t>ニン</t>
    </rPh>
    <rPh sb="5" eb="6">
      <t>ニン</t>
    </rPh>
    <phoneticPr fontId="2"/>
  </si>
  <si>
    <t>１０人～１９人　</t>
    <rPh sb="2" eb="3">
      <t>ニン</t>
    </rPh>
    <rPh sb="6" eb="7">
      <t>ニン</t>
    </rPh>
    <phoneticPr fontId="2"/>
  </si>
  <si>
    <t>２０人～２９人　</t>
    <rPh sb="2" eb="3">
      <t>ニン</t>
    </rPh>
    <rPh sb="6" eb="7">
      <t>ニン</t>
    </rPh>
    <phoneticPr fontId="2"/>
  </si>
  <si>
    <t>３０人～４９人　</t>
    <rPh sb="2" eb="3">
      <t>ニン</t>
    </rPh>
    <rPh sb="6" eb="7">
      <t>ニン</t>
    </rPh>
    <phoneticPr fontId="2"/>
  </si>
  <si>
    <t>５０人～９９人　</t>
    <rPh sb="2" eb="3">
      <t>ニン</t>
    </rPh>
    <rPh sb="6" eb="7">
      <t>ニン</t>
    </rPh>
    <phoneticPr fontId="2"/>
  </si>
  <si>
    <t>１００人　以　上　</t>
    <rPh sb="3" eb="4">
      <t>ニン</t>
    </rPh>
    <rPh sb="5" eb="6">
      <t>イ</t>
    </rPh>
    <rPh sb="7" eb="8">
      <t>ウエ</t>
    </rPh>
    <phoneticPr fontId="2"/>
  </si>
  <si>
    <t>産　　　業　　　小　　　分　　　類　　　別</t>
    <rPh sb="0" eb="1">
      <t>サン</t>
    </rPh>
    <rPh sb="4" eb="5">
      <t>ギョウ</t>
    </rPh>
    <rPh sb="8" eb="9">
      <t>ショウ</t>
    </rPh>
    <rPh sb="12" eb="13">
      <t>ブン</t>
    </rPh>
    <rPh sb="16" eb="17">
      <t>タグイ</t>
    </rPh>
    <rPh sb="20" eb="21">
      <t>ベツ</t>
    </rPh>
    <phoneticPr fontId="2"/>
  </si>
  <si>
    <t>事　業　所</t>
    <rPh sb="0" eb="1">
      <t>コト</t>
    </rPh>
    <rPh sb="2" eb="3">
      <t>ギョウ</t>
    </rPh>
    <rPh sb="4" eb="5">
      <t>トコロ</t>
    </rPh>
    <phoneticPr fontId="2"/>
  </si>
  <si>
    <t>従 業 者 数</t>
    <rPh sb="0" eb="1">
      <t>ジュウ</t>
    </rPh>
    <rPh sb="2" eb="3">
      <t>ギョウ</t>
    </rPh>
    <rPh sb="4" eb="5">
      <t>モノ</t>
    </rPh>
    <rPh sb="6" eb="7">
      <t>スウ</t>
    </rPh>
    <phoneticPr fontId="2"/>
  </si>
  <si>
    <t>総　　　　　　　　　　　　　　　　　　　　　　　　　　　数</t>
    <rPh sb="0" eb="1">
      <t>フサ</t>
    </rPh>
    <rPh sb="28" eb="29">
      <t>カズ</t>
    </rPh>
    <phoneticPr fontId="2"/>
  </si>
  <si>
    <t>卸売業</t>
    <rPh sb="0" eb="3">
      <t>オロシウリギョウ</t>
    </rPh>
    <phoneticPr fontId="2"/>
  </si>
  <si>
    <t>年間商品販売額</t>
    <rPh sb="0" eb="2">
      <t>ネンカン</t>
    </rPh>
    <rPh sb="2" eb="4">
      <t>ショウヒン</t>
    </rPh>
    <rPh sb="4" eb="6">
      <t>ハンバイ</t>
    </rPh>
    <rPh sb="6" eb="7">
      <t>ガク</t>
    </rPh>
    <phoneticPr fontId="2"/>
  </si>
  <si>
    <t>従　　業　　者　　数</t>
    <rPh sb="0" eb="1">
      <t>ジュウ</t>
    </rPh>
    <rPh sb="3" eb="4">
      <t>ギョウ</t>
    </rPh>
    <rPh sb="6" eb="7">
      <t>モノ</t>
    </rPh>
    <rPh sb="9" eb="10">
      <t>カズ</t>
    </rPh>
    <phoneticPr fontId="2"/>
  </si>
  <si>
    <t>卸　　　売　　　業</t>
    <rPh sb="0" eb="1">
      <t>オロシ</t>
    </rPh>
    <rPh sb="4" eb="5">
      <t>バイ</t>
    </rPh>
    <rPh sb="8" eb="9">
      <t>ギョウ</t>
    </rPh>
    <phoneticPr fontId="2"/>
  </si>
  <si>
    <t>小　　　売　　　業</t>
    <rPh sb="0" eb="1">
      <t>ショウ</t>
    </rPh>
    <rPh sb="4" eb="5">
      <t>バイ</t>
    </rPh>
    <rPh sb="8" eb="9">
      <t>ギョウ</t>
    </rPh>
    <phoneticPr fontId="2"/>
  </si>
  <si>
    <t>従　　　　　　　　　　業　　　　　　　　　　者　　　　　　　　　　数</t>
    <rPh sb="0" eb="1">
      <t>ジュウ</t>
    </rPh>
    <rPh sb="11" eb="12">
      <t>ギョウ</t>
    </rPh>
    <rPh sb="22" eb="23">
      <t>モノ</t>
    </rPh>
    <rPh sb="33" eb="34">
      <t>スウ</t>
    </rPh>
    <phoneticPr fontId="2"/>
  </si>
  <si>
    <t>事　　　　　　　　　　業　　　　　　　　　　所　　　　　　　　　　数</t>
    <rPh sb="0" eb="1">
      <t>コト</t>
    </rPh>
    <rPh sb="11" eb="12">
      <t>ギョウ</t>
    </rPh>
    <rPh sb="22" eb="23">
      <t>トコロ</t>
    </rPh>
    <rPh sb="33" eb="34">
      <t>スウ</t>
    </rPh>
    <phoneticPr fontId="2"/>
  </si>
  <si>
    <t>平均単価</t>
    <rPh sb="0" eb="2">
      <t>ヘイキン</t>
    </rPh>
    <rPh sb="2" eb="4">
      <t>タンカ</t>
    </rPh>
    <phoneticPr fontId="2"/>
  </si>
  <si>
    <t>（円／ｋｇ）</t>
    <rPh sb="1" eb="2">
      <t>エン</t>
    </rPh>
    <phoneticPr fontId="2"/>
  </si>
  <si>
    <t>総　　　　　　　　　　取　　　　　　　　　　扱　　　　　　　　　　高</t>
    <rPh sb="0" eb="1">
      <t>ソウ</t>
    </rPh>
    <rPh sb="11" eb="12">
      <t>トリ</t>
    </rPh>
    <rPh sb="22" eb="23">
      <t>アツカ</t>
    </rPh>
    <rPh sb="33" eb="34">
      <t>ダカ</t>
    </rPh>
    <phoneticPr fontId="2"/>
  </si>
  <si>
    <t>数　　　　量</t>
    <rPh sb="0" eb="1">
      <t>カズ</t>
    </rPh>
    <rPh sb="5" eb="6">
      <t>リョウ</t>
    </rPh>
    <phoneticPr fontId="2"/>
  </si>
  <si>
    <t>金　　　　　　　額</t>
    <rPh sb="0" eb="1">
      <t>キン</t>
    </rPh>
    <rPh sb="8" eb="9">
      <t>ガク</t>
    </rPh>
    <phoneticPr fontId="2"/>
  </si>
  <si>
    <t>取　　　　　　　扱　　　　　　　高</t>
    <rPh sb="0" eb="1">
      <t>トリ</t>
    </rPh>
    <rPh sb="8" eb="9">
      <t>アツカ</t>
    </rPh>
    <rPh sb="16" eb="17">
      <t>ダカ</t>
    </rPh>
    <phoneticPr fontId="2"/>
  </si>
  <si>
    <t>果　　　　　　　　　　　　　　　　　　　　　　　　　　　　　　　　　実</t>
    <rPh sb="0" eb="1">
      <t>カ</t>
    </rPh>
    <rPh sb="34" eb="35">
      <t>ミ</t>
    </rPh>
    <phoneticPr fontId="2"/>
  </si>
  <si>
    <t>取　　　　　　　　　扱　　　　　　　　　高</t>
    <rPh sb="0" eb="1">
      <t>トリ</t>
    </rPh>
    <rPh sb="10" eb="11">
      <t>アツカ</t>
    </rPh>
    <rPh sb="20" eb="21">
      <t>ダカ</t>
    </rPh>
    <phoneticPr fontId="2"/>
  </si>
  <si>
    <t>国　　　　　　　　　別</t>
    <rPh sb="0" eb="1">
      <t>クニ</t>
    </rPh>
    <rPh sb="10" eb="11">
      <t>ベツ</t>
    </rPh>
    <phoneticPr fontId="2"/>
  </si>
  <si>
    <t>１　　月</t>
    <rPh sb="3" eb="4">
      <t>ガツ</t>
    </rPh>
    <phoneticPr fontId="2"/>
  </si>
  <si>
    <t>２　　月</t>
    <rPh sb="3" eb="4">
      <t>ガツ</t>
    </rPh>
    <phoneticPr fontId="2"/>
  </si>
  <si>
    <t>３　　月</t>
    <rPh sb="3" eb="4">
      <t>ガツ</t>
    </rPh>
    <phoneticPr fontId="2"/>
  </si>
  <si>
    <t>４　　月</t>
    <rPh sb="3" eb="4">
      <t>ガツ</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</si>
  <si>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</si>
  <si>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</si>
  <si>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</si>
  <si>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</si>
  <si>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</si>
  <si>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</si>
  <si>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１１　　月</t>
    <rPh sb="4" eb="5">
      <t>ガツ</t>
    </rPh>
    <phoneticPr fontId="2"/>
  </si>
  <si>
    <t>１２　　月</t>
    <rPh sb="4" eb="5">
      <t>ガツ</t>
    </rPh>
    <phoneticPr fontId="2"/>
  </si>
  <si>
    <t>国　　　　　　　　　　別</t>
    <rPh sb="0" eb="1">
      <t>クニ</t>
    </rPh>
    <rPh sb="11" eb="12">
      <t>ベツ</t>
    </rPh>
    <phoneticPr fontId="2"/>
  </si>
  <si>
    <t>原料別製品</t>
    <rPh sb="0" eb="2">
      <t>ゲンリョウ</t>
    </rPh>
    <rPh sb="2" eb="3">
      <t>ベツ</t>
    </rPh>
    <rPh sb="3" eb="5">
      <t>セイヒン</t>
    </rPh>
    <phoneticPr fontId="2"/>
  </si>
  <si>
    <t>年　　　　　　　　　　月</t>
    <rPh sb="0" eb="1">
      <t>ネン</t>
    </rPh>
    <rPh sb="11" eb="12">
      <t>ツキ</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</si>
  <si>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</si>
  <si>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</si>
  <si>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</si>
  <si>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</si>
  <si>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</si>
  <si>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</si>
  <si>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</si>
  <si>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</si>
  <si>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</si>
  <si>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</si>
  <si>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</si>
  <si>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</si>
  <si>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総　　　　　　　　　　　数</t>
    <rPh sb="0" eb="1">
      <t>フサ</t>
    </rPh>
    <rPh sb="12" eb="13">
      <t>カズ</t>
    </rPh>
    <phoneticPr fontId="2"/>
  </si>
  <si>
    <t>日　　　　　本　　　　　船</t>
    <rPh sb="0" eb="1">
      <t>ヒ</t>
    </rPh>
    <rPh sb="6" eb="7">
      <t>ホン</t>
    </rPh>
    <rPh sb="12" eb="13">
      <t>フネ</t>
    </rPh>
    <phoneticPr fontId="2"/>
  </si>
  <si>
    <t>外　　　　　国　　　　　船</t>
    <rPh sb="0" eb="1">
      <t>ソト</t>
    </rPh>
    <rPh sb="6" eb="7">
      <t>クニ</t>
    </rPh>
    <rPh sb="12" eb="13">
      <t>フネ</t>
    </rPh>
    <phoneticPr fontId="2"/>
  </si>
  <si>
    <t>隻　　　　数</t>
    <rPh sb="0" eb="1">
      <t>セキ</t>
    </rPh>
    <rPh sb="5" eb="6">
      <t>カズ</t>
    </rPh>
    <phoneticPr fontId="2"/>
  </si>
  <si>
    <t>国　　　　　　　　別</t>
    <rPh sb="0" eb="1">
      <t>クニ</t>
    </rPh>
    <rPh sb="9" eb="10">
      <t>ベツ</t>
    </rPh>
    <phoneticPr fontId="2"/>
  </si>
  <si>
    <t>その３　　　貿　易　船　入　港　状　況</t>
    <rPh sb="6" eb="7">
      <t>ボウ</t>
    </rPh>
    <rPh sb="8" eb="9">
      <t>エキ</t>
    </rPh>
    <rPh sb="10" eb="11">
      <t>セン</t>
    </rPh>
    <rPh sb="12" eb="13">
      <t>イ</t>
    </rPh>
    <rPh sb="14" eb="15">
      <t>ミナト</t>
    </rPh>
    <rPh sb="16" eb="17">
      <t>ジョウ</t>
    </rPh>
    <rPh sb="18" eb="19">
      <t>イワン</t>
    </rPh>
    <phoneticPr fontId="2"/>
  </si>
  <si>
    <t xml:space="preserve">     １００人　　 以　　上　　</t>
    <rPh sb="8" eb="9">
      <t>ニン</t>
    </rPh>
    <rPh sb="12" eb="13">
      <t>イ</t>
    </rPh>
    <rPh sb="15" eb="16">
      <t>ウエ</t>
    </rPh>
    <phoneticPr fontId="2"/>
  </si>
  <si>
    <t>食     料     品      及  び  動  物</t>
    <rPh sb="0" eb="1">
      <t>ショク</t>
    </rPh>
    <rPh sb="6" eb="7">
      <t>リョウ</t>
    </rPh>
    <rPh sb="12" eb="13">
      <t>シナ</t>
    </rPh>
    <rPh sb="19" eb="20">
      <t>オヨ</t>
    </rPh>
    <rPh sb="25" eb="26">
      <t>ドウ</t>
    </rPh>
    <rPh sb="28" eb="29">
      <t>モノ</t>
    </rPh>
    <phoneticPr fontId="2"/>
  </si>
  <si>
    <t>数　　量</t>
  </si>
  <si>
    <t>数　　量</t>
    <rPh sb="0" eb="1">
      <t>カズ</t>
    </rPh>
    <rPh sb="3" eb="4">
      <t>リョウ</t>
    </rPh>
    <phoneticPr fontId="2"/>
  </si>
  <si>
    <t>金　　　額</t>
    <rPh sb="0" eb="1">
      <t>キン</t>
    </rPh>
    <rPh sb="4" eb="5">
      <t>ガク</t>
    </rPh>
    <phoneticPr fontId="2"/>
  </si>
  <si>
    <t>金　　　　　　額</t>
    <rPh sb="0" eb="1">
      <t>キン</t>
    </rPh>
    <rPh sb="7" eb="8">
      <t>ガク</t>
    </rPh>
    <phoneticPr fontId="2"/>
  </si>
  <si>
    <t>（単位　　事業所）</t>
    <rPh sb="1" eb="3">
      <t>タンイ</t>
    </rPh>
    <rPh sb="5" eb="8">
      <t>ジギョウショ</t>
    </rPh>
    <phoneticPr fontId="2"/>
  </si>
  <si>
    <t>（単位　　人）</t>
    <rPh sb="1" eb="3">
      <t>タンイ</t>
    </rPh>
    <rPh sb="5" eb="6">
      <t>ヒト</t>
    </rPh>
    <phoneticPr fontId="2"/>
  </si>
  <si>
    <t>（単位　　人、万円、㎡）</t>
    <rPh sb="1" eb="3">
      <t>タンイ</t>
    </rPh>
    <rPh sb="5" eb="6">
      <t>ヒト</t>
    </rPh>
    <rPh sb="7" eb="9">
      <t>マンエン</t>
    </rPh>
    <phoneticPr fontId="2"/>
  </si>
  <si>
    <t>（単位　　事業所、人）</t>
    <rPh sb="1" eb="3">
      <t>タンイ</t>
    </rPh>
    <rPh sb="5" eb="8">
      <t>ジギョウショ</t>
    </rPh>
    <rPh sb="9" eb="10">
      <t>ヒト</t>
    </rPh>
    <phoneticPr fontId="2"/>
  </si>
  <si>
    <t>（単位　　千円）</t>
    <rPh sb="1" eb="3">
      <t>タンイ</t>
    </rPh>
    <rPh sb="5" eb="7">
      <t>センエン</t>
    </rPh>
    <phoneticPr fontId="2"/>
  </si>
  <si>
    <t>資料　　長崎税関</t>
    <rPh sb="0" eb="2">
      <t>シリョウ</t>
    </rPh>
    <rPh sb="4" eb="6">
      <t>ナガサキ</t>
    </rPh>
    <rPh sb="6" eb="8">
      <t>ゼイカン</t>
    </rPh>
    <phoneticPr fontId="2"/>
  </si>
  <si>
    <t>（単位　　隻、トン）</t>
    <rPh sb="1" eb="3">
      <t>タンイ</t>
    </rPh>
    <rPh sb="5" eb="6">
      <t>セキ</t>
    </rPh>
    <phoneticPr fontId="2"/>
  </si>
  <si>
    <t>１</t>
    <phoneticPr fontId="2"/>
  </si>
  <si>
    <t>２</t>
    <phoneticPr fontId="2"/>
  </si>
  <si>
    <t>３</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</si>
  <si>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</si>
  <si>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</si>
  <si>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</si>
  <si>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</si>
  <si>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</si>
  <si>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</si>
  <si>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</si>
  <si>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</si>
  <si>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　</t>
    <phoneticPr fontId="2"/>
  </si>
  <si>
    <t>　</t>
    <phoneticPr fontId="2"/>
  </si>
  <si>
    <t>　　　　　　　　　　　区　　分</t>
    <rPh sb="11" eb="12">
      <t>ク</t>
    </rPh>
    <rPh sb="14" eb="15">
      <t>ブン</t>
    </rPh>
    <phoneticPr fontId="2"/>
  </si>
  <si>
    <t>(単位　　事業所、万円）</t>
    <rPh sb="1" eb="3">
      <t>タンイ</t>
    </rPh>
    <rPh sb="5" eb="8">
      <t>ジギョウショ</t>
    </rPh>
    <rPh sb="9" eb="11">
      <t>マンエン</t>
    </rPh>
    <phoneticPr fontId="2"/>
  </si>
  <si>
    <t>(単位　　kg、円）</t>
    <rPh sb="1" eb="3">
      <t>タンイ</t>
    </rPh>
    <rPh sb="8" eb="9">
      <t>エン</t>
    </rPh>
    <phoneticPr fontId="2"/>
  </si>
  <si>
    <t>(単位　　千円）</t>
    <rPh sb="1" eb="3">
      <t>タンイ</t>
    </rPh>
    <rPh sb="5" eb="7">
      <t>センエン</t>
    </rPh>
    <phoneticPr fontId="2"/>
  </si>
  <si>
    <t>　　　　　　   　  売　　　　　　　　　　　　　業</t>
    <rPh sb="12" eb="13">
      <t>ウ</t>
    </rPh>
    <rPh sb="26" eb="27">
      <t>ギョウ</t>
    </rPh>
    <phoneticPr fontId="2"/>
  </si>
  <si>
    <t>食料に適さない
原    材    料</t>
    <rPh sb="0" eb="2">
      <t>ショクリョウ</t>
    </rPh>
    <rPh sb="3" eb="4">
      <t>テキ</t>
    </rPh>
    <rPh sb="8" eb="9">
      <t>ハラ</t>
    </rPh>
    <rPh sb="13" eb="14">
      <t>ザイ</t>
    </rPh>
    <rPh sb="18" eb="19">
      <t>リョウ</t>
    </rPh>
    <phoneticPr fontId="2"/>
  </si>
  <si>
    <t>純　　ト　　ン　　数</t>
    <rPh sb="0" eb="1">
      <t>ジュン</t>
    </rPh>
    <rPh sb="9" eb="10">
      <t>スウ</t>
    </rPh>
    <phoneticPr fontId="2"/>
  </si>
  <si>
    <t>卸売業</t>
    <rPh sb="0" eb="1">
      <t>オロシ</t>
    </rPh>
    <rPh sb="1" eb="2">
      <t>バイ</t>
    </rPh>
    <rPh sb="2" eb="3">
      <t>ギョウ</t>
    </rPh>
    <phoneticPr fontId="2"/>
  </si>
  <si>
    <t>１ 日 平 均 取 扱 高</t>
    <rPh sb="2" eb="3">
      <t>ニチ</t>
    </rPh>
    <rPh sb="4" eb="5">
      <t>ヒラ</t>
    </rPh>
    <rPh sb="6" eb="7">
      <t>ヒトシ</t>
    </rPh>
    <rPh sb="8" eb="9">
      <t>トリ</t>
    </rPh>
    <rPh sb="10" eb="11">
      <t>アツカ</t>
    </rPh>
    <rPh sb="12" eb="13">
      <t>ダカ</t>
    </rPh>
    <phoneticPr fontId="2"/>
  </si>
  <si>
    <t>１　日　平　均　取　扱　高</t>
    <rPh sb="2" eb="3">
      <t>ニチ</t>
    </rPh>
    <rPh sb="4" eb="5">
      <t>ヒラ</t>
    </rPh>
    <rPh sb="6" eb="7">
      <t>ヒトシ</t>
    </rPh>
    <rPh sb="8" eb="9">
      <t>トリ</t>
    </rPh>
    <rPh sb="10" eb="11">
      <t>アツカ</t>
    </rPh>
    <rPh sb="12" eb="13">
      <t>ダカ</t>
    </rPh>
    <phoneticPr fontId="2"/>
  </si>
  <si>
    <t>　　売　市　場　取　扱　状　況</t>
    <rPh sb="2" eb="3">
      <t>ウ</t>
    </rPh>
    <rPh sb="4" eb="5">
      <t>シ</t>
    </rPh>
    <rPh sb="6" eb="7">
      <t>バ</t>
    </rPh>
    <rPh sb="8" eb="9">
      <t>トリ</t>
    </rPh>
    <rPh sb="10" eb="11">
      <t>アツカ</t>
    </rPh>
    <rPh sb="12" eb="13">
      <t>ジョウ</t>
    </rPh>
    <rPh sb="14" eb="15">
      <t>イワン</t>
    </rPh>
    <phoneticPr fontId="2"/>
  </si>
  <si>
    <t>機械器具小売業</t>
    <rPh sb="0" eb="2">
      <t>キカイ</t>
    </rPh>
    <rPh sb="2" eb="4">
      <t>キグ</t>
    </rPh>
    <rPh sb="4" eb="7">
      <t>コウリギョウ</t>
    </rPh>
    <phoneticPr fontId="2"/>
  </si>
  <si>
    <t>日）</t>
    <rPh sb="0" eb="1">
      <t>ニチ</t>
    </rPh>
    <phoneticPr fontId="2"/>
  </si>
  <si>
    <t>資料　　長崎税関</t>
    <phoneticPr fontId="2"/>
  </si>
  <si>
    <t>隻数</t>
  </si>
  <si>
    <t>純　ト　ン　数</t>
  </si>
  <si>
    <t>事　業　所</t>
  </si>
  <si>
    <t>従 業 者 数</t>
  </si>
  <si>
    <t>東部</t>
  </si>
  <si>
    <t>東部</t>
    <rPh sb="0" eb="2">
      <t>トウブ</t>
    </rPh>
    <phoneticPr fontId="2"/>
  </si>
  <si>
    <t>西部</t>
  </si>
  <si>
    <t>西部</t>
    <rPh sb="0" eb="2">
      <t>セイブ</t>
    </rPh>
    <phoneticPr fontId="2"/>
  </si>
  <si>
    <t>南部</t>
  </si>
  <si>
    <t>南部</t>
    <rPh sb="0" eb="2">
      <t>ナンブ</t>
    </rPh>
    <phoneticPr fontId="2"/>
  </si>
  <si>
    <t>北部</t>
  </si>
  <si>
    <t>北部</t>
    <rPh sb="0" eb="2">
      <t>ホクブ</t>
    </rPh>
    <phoneticPr fontId="2"/>
  </si>
  <si>
    <t>総数</t>
  </si>
  <si>
    <t>本庁管内</t>
  </si>
  <si>
    <t>日見</t>
  </si>
  <si>
    <t>東長崎</t>
  </si>
  <si>
    <t>小榊</t>
  </si>
  <si>
    <t>福田</t>
  </si>
  <si>
    <t>式見</t>
  </si>
  <si>
    <t>小ヶ倉</t>
  </si>
  <si>
    <t>土井首</t>
  </si>
  <si>
    <t>深堀</t>
  </si>
  <si>
    <t>西浦上</t>
  </si>
  <si>
    <t>売場面積</t>
  </si>
  <si>
    <t>売場面積</t>
    <rPh sb="0" eb="2">
      <t>ウリバ</t>
    </rPh>
    <rPh sb="2" eb="4">
      <t>メンセキ</t>
    </rPh>
    <phoneticPr fontId="2"/>
  </si>
  <si>
    <t>従業者数</t>
  </si>
  <si>
    <t>販売額</t>
  </si>
  <si>
    <t>外海</t>
    <rPh sb="0" eb="2">
      <t>ソトメ</t>
    </rPh>
    <phoneticPr fontId="2"/>
  </si>
  <si>
    <t>琴海</t>
    <rPh sb="0" eb="2">
      <t>キンカイ</t>
    </rPh>
    <phoneticPr fontId="2"/>
  </si>
  <si>
    <t>香焼</t>
    <rPh sb="0" eb="2">
      <t>コウヤギ</t>
    </rPh>
    <phoneticPr fontId="2"/>
  </si>
  <si>
    <t>伊王島</t>
    <rPh sb="0" eb="3">
      <t>イオウジマ</t>
    </rPh>
    <phoneticPr fontId="2"/>
  </si>
  <si>
    <t>高島</t>
    <rPh sb="0" eb="2">
      <t>タカシマ</t>
    </rPh>
    <phoneticPr fontId="2"/>
  </si>
  <si>
    <t>野母崎</t>
    <rPh sb="0" eb="3">
      <t>ノモザキ</t>
    </rPh>
    <phoneticPr fontId="2"/>
  </si>
  <si>
    <t>三和</t>
    <rPh sb="0" eb="2">
      <t>サンワ</t>
    </rPh>
    <phoneticPr fontId="2"/>
  </si>
  <si>
    <t>(</t>
  </si>
  <si>
    <t>Ⅸ　　　商　　　業　　　及　　</t>
    <rPh sb="4" eb="5">
      <t>ショウ</t>
    </rPh>
    <rPh sb="8" eb="9">
      <t>ギョウ</t>
    </rPh>
    <rPh sb="12" eb="13">
      <t>オヨ</t>
    </rPh>
    <phoneticPr fontId="2"/>
  </si>
  <si>
    <t>　　び　　　貿　　　易</t>
    <rPh sb="6" eb="7">
      <t>ボウ</t>
    </rPh>
    <rPh sb="10" eb="11">
      <t>エキ</t>
    </rPh>
    <phoneticPr fontId="2"/>
  </si>
  <si>
    <t>　年度　月（開場日数）</t>
    <rPh sb="1" eb="2">
      <t>ネン</t>
    </rPh>
    <rPh sb="2" eb="3">
      <t>ド</t>
    </rPh>
    <rPh sb="4" eb="5">
      <t>ツキ</t>
    </rPh>
    <rPh sb="6" eb="8">
      <t>カイジョウ</t>
    </rPh>
    <rPh sb="8" eb="10">
      <t>ニッスウ</t>
    </rPh>
    <phoneticPr fontId="2"/>
  </si>
  <si>
    <t>商品券</t>
    <rPh sb="0" eb="3">
      <t>ショウヒンケン</t>
    </rPh>
    <phoneticPr fontId="2"/>
  </si>
  <si>
    <t>外国籍</t>
  </si>
  <si>
    <t>大韓民国</t>
  </si>
  <si>
    <t>中華人民共和国</t>
  </si>
  <si>
    <t>香港</t>
  </si>
  <si>
    <t>シンガポール</t>
  </si>
  <si>
    <t>マレーシア</t>
  </si>
  <si>
    <t>ベリーズ</t>
  </si>
  <si>
    <t>パナマ</t>
  </si>
  <si>
    <t>バハマ</t>
  </si>
  <si>
    <t>アンティグア・バーブーダ</t>
  </si>
  <si>
    <t>リベリア</t>
  </si>
  <si>
    <t>バヌアツ</t>
  </si>
  <si>
    <t>マーシャル</t>
  </si>
  <si>
    <t>台湾</t>
  </si>
  <si>
    <t>ベトナム</t>
  </si>
  <si>
    <t>タイ</t>
  </si>
  <si>
    <t>フィリピン</t>
  </si>
  <si>
    <t>インドネシア</t>
  </si>
  <si>
    <t>パキスタン</t>
  </si>
  <si>
    <t>サウジアラビア</t>
  </si>
  <si>
    <t>ノルウェー</t>
  </si>
  <si>
    <t>スウェーデン</t>
  </si>
  <si>
    <t>デンマーク</t>
  </si>
  <si>
    <t>英国</t>
  </si>
  <si>
    <t>オランダ</t>
  </si>
  <si>
    <t>フランス</t>
  </si>
  <si>
    <t>ドイツ</t>
  </si>
  <si>
    <t>スペイン</t>
  </si>
  <si>
    <t>イタリア</t>
  </si>
  <si>
    <t>フィンランド</t>
  </si>
  <si>
    <t>ポーランド</t>
  </si>
  <si>
    <t>チェコ</t>
  </si>
  <si>
    <t>アメリカ合衆国</t>
  </si>
  <si>
    <t>メキシコ</t>
  </si>
  <si>
    <t>チリ</t>
  </si>
  <si>
    <t>ブラジル</t>
  </si>
  <si>
    <t>アルゼンチン</t>
  </si>
  <si>
    <t>エジプト</t>
  </si>
  <si>
    <t>オーストラリア</t>
  </si>
  <si>
    <t>インド</t>
  </si>
  <si>
    <t>クウェート</t>
  </si>
  <si>
    <t>カタール</t>
  </si>
  <si>
    <t>ヨルダン</t>
  </si>
  <si>
    <t>アラブ首長国連邦</t>
  </si>
  <si>
    <t>トルコ</t>
  </si>
  <si>
    <t>ソロモン</t>
  </si>
  <si>
    <t>　　　貿　　　　　易　　　　　（Ⅲ）</t>
    <phoneticPr fontId="2"/>
  </si>
  <si>
    <t xml:space="preserve">そ　の　２　　　　　主 　　要 　　品 　　目　　　　　 </t>
    <rPh sb="10" eb="11">
      <t>シュ</t>
    </rPh>
    <rPh sb="14" eb="15">
      <t>ヨウ</t>
    </rPh>
    <rPh sb="18" eb="19">
      <t>シナ</t>
    </rPh>
    <rPh sb="22" eb="23">
      <t>メ</t>
    </rPh>
    <phoneticPr fontId="2"/>
  </si>
  <si>
    <t>　　　　　別　　輸　　出　　入　　状　　況</t>
    <rPh sb="5" eb="6">
      <t>ベツ</t>
    </rPh>
    <rPh sb="8" eb="9">
      <t>ユ</t>
    </rPh>
    <rPh sb="11" eb="12">
      <t>デ</t>
    </rPh>
    <rPh sb="14" eb="15">
      <t>ニュウ</t>
    </rPh>
    <rPh sb="17" eb="18">
      <t>ジョウ</t>
    </rPh>
    <rPh sb="20" eb="21">
      <t>キョウ</t>
    </rPh>
    <phoneticPr fontId="2"/>
  </si>
  <si>
    <t>　　　　　　　　　　入</t>
    <rPh sb="10" eb="11">
      <t>ニュウ</t>
    </rPh>
    <phoneticPr fontId="2"/>
  </si>
  <si>
    <t>　　　　　　　　　　出</t>
    <rPh sb="10" eb="11">
      <t>デ</t>
    </rPh>
    <phoneticPr fontId="2"/>
  </si>
  <si>
    <t>鉱物性燃料</t>
    <rPh sb="0" eb="3">
      <t>コウブツセイ</t>
    </rPh>
    <rPh sb="3" eb="5">
      <t>ネンリョウ</t>
    </rPh>
    <phoneticPr fontId="2"/>
  </si>
  <si>
    <t>化学製品</t>
    <rPh sb="0" eb="2">
      <t>カガク</t>
    </rPh>
    <rPh sb="2" eb="4">
      <t>セイヒン</t>
    </rPh>
    <phoneticPr fontId="2"/>
  </si>
  <si>
    <t>機械類及び
輸送用機器</t>
    <rPh sb="0" eb="3">
      <t>キカイルイ</t>
    </rPh>
    <rPh sb="3" eb="4">
      <t>オヨ</t>
    </rPh>
    <rPh sb="6" eb="9">
      <t>ユソウヨウ</t>
    </rPh>
    <rPh sb="9" eb="11">
      <t>キキ</t>
    </rPh>
    <phoneticPr fontId="2"/>
  </si>
  <si>
    <t>電気機器</t>
    <rPh sb="0" eb="2">
      <t>デンキ</t>
    </rPh>
    <rPh sb="2" eb="4">
      <t>キキ</t>
    </rPh>
    <phoneticPr fontId="2"/>
  </si>
  <si>
    <t>年　　　次</t>
    <rPh sb="0" eb="1">
      <t>トシ</t>
    </rPh>
    <rPh sb="4" eb="5">
      <t>ジ</t>
    </rPh>
    <phoneticPr fontId="2"/>
  </si>
  <si>
    <t>雑　製　品</t>
    <rPh sb="0" eb="1">
      <t>ザツ</t>
    </rPh>
    <rPh sb="2" eb="3">
      <t>セイ</t>
    </rPh>
    <rPh sb="4" eb="5">
      <t>ヒン</t>
    </rPh>
    <phoneticPr fontId="2"/>
  </si>
  <si>
    <t>石　　　炭</t>
    <rPh sb="0" eb="1">
      <t>イシ</t>
    </rPh>
    <rPh sb="4" eb="5">
      <t>スミ</t>
    </rPh>
    <phoneticPr fontId="2"/>
  </si>
  <si>
    <t>液化天然ガス</t>
    <rPh sb="0" eb="2">
      <t>エキカ</t>
    </rPh>
    <rPh sb="2" eb="4">
      <t>テンネン</t>
    </rPh>
    <phoneticPr fontId="2"/>
  </si>
  <si>
    <t>一般機械</t>
    <rPh sb="0" eb="2">
      <t>イッパン</t>
    </rPh>
    <rPh sb="2" eb="4">
      <t>キカイ</t>
    </rPh>
    <phoneticPr fontId="2"/>
  </si>
  <si>
    <t>総　　　　　額</t>
    <rPh sb="0" eb="1">
      <t>フサ</t>
    </rPh>
    <rPh sb="6" eb="7">
      <t>ガク</t>
    </rPh>
    <phoneticPr fontId="2"/>
  </si>
  <si>
    <t>-</t>
  </si>
  <si>
    <t>-</t>
    <phoneticPr fontId="2"/>
  </si>
  <si>
    <t>飲食料品</t>
    <rPh sb="0" eb="2">
      <t>インショク</t>
    </rPh>
    <rPh sb="2" eb="3">
      <t>リョウ</t>
    </rPh>
    <rPh sb="3" eb="4">
      <t>ヒン</t>
    </rPh>
    <phoneticPr fontId="2"/>
  </si>
  <si>
    <t>営業日数
（日）</t>
    <rPh sb="0" eb="2">
      <t>エイギョウ</t>
    </rPh>
    <rPh sb="2" eb="4">
      <t>ニッスウ</t>
    </rPh>
    <rPh sb="6" eb="7">
      <t>ニチ</t>
    </rPh>
    <phoneticPr fontId="2"/>
  </si>
  <si>
    <t>従業者数
（人）</t>
    <rPh sb="0" eb="3">
      <t>ジュウギョウシャ</t>
    </rPh>
    <rPh sb="3" eb="4">
      <t>スウ</t>
    </rPh>
    <rPh sb="6" eb="7">
      <t>ニン</t>
    </rPh>
    <phoneticPr fontId="2"/>
  </si>
  <si>
    <t>家庭用
電気機
械器具</t>
    <rPh sb="0" eb="3">
      <t>カテイヨウ</t>
    </rPh>
    <rPh sb="4" eb="6">
      <t>デンキ</t>
    </rPh>
    <rPh sb="6" eb="9">
      <t>キカイ</t>
    </rPh>
    <rPh sb="9" eb="11">
      <t>キグ</t>
    </rPh>
    <phoneticPr fontId="2"/>
  </si>
  <si>
    <t>家庭用品</t>
    <rPh sb="0" eb="2">
      <t>カテイ</t>
    </rPh>
    <rPh sb="2" eb="4">
      <t>ヨウヒン</t>
    </rPh>
    <phoneticPr fontId="2"/>
  </si>
  <si>
    <t>食堂
・
喫茶</t>
    <rPh sb="0" eb="2">
      <t>ショクドウ</t>
    </rPh>
    <rPh sb="5" eb="7">
      <t>キッサ</t>
    </rPh>
    <phoneticPr fontId="2"/>
  </si>
  <si>
    <t>事業所数</t>
    <phoneticPr fontId="2"/>
  </si>
  <si>
    <r>
      <t>売場面積
(1000m</t>
    </r>
    <r>
      <rPr>
        <vertAlign val="superscript"/>
        <sz val="8"/>
        <rFont val="ＭＳ Ｐ明朝"/>
        <family val="1"/>
        <charset val="128"/>
      </rPr>
      <t>2</t>
    </r>
    <r>
      <rPr>
        <sz val="8"/>
        <rFont val="ＭＳ Ｐ明朝"/>
        <family val="1"/>
        <charset val="128"/>
      </rPr>
      <t>)</t>
    </r>
    <rPh sb="0" eb="2">
      <t>ウリバ</t>
    </rPh>
    <rPh sb="2" eb="4">
      <t>メンセキ</t>
    </rPh>
    <phoneticPr fontId="2"/>
  </si>
  <si>
    <t>２月</t>
  </si>
  <si>
    <t>３月</t>
  </si>
  <si>
    <t>４月</t>
  </si>
  <si>
    <t>５月</t>
  </si>
  <si>
    <t>６月</t>
  </si>
  <si>
    <t>２３年</t>
    <rPh sb="2" eb="3">
      <t>ネン</t>
    </rPh>
    <phoneticPr fontId="2"/>
  </si>
  <si>
    <t>年　月</t>
    <rPh sb="0" eb="1">
      <t>トシ</t>
    </rPh>
    <rPh sb="2" eb="3">
      <t>ガツ</t>
    </rPh>
    <phoneticPr fontId="2"/>
  </si>
  <si>
    <t>衣料品</t>
    <phoneticPr fontId="2"/>
  </si>
  <si>
    <t>その他</t>
    <phoneticPr fontId="2"/>
  </si>
  <si>
    <t>紳士服
・
洋品</t>
    <rPh sb="0" eb="3">
      <t>シンシフク</t>
    </rPh>
    <phoneticPr fontId="2"/>
  </si>
  <si>
    <t>婦人・
子供服
・洋品</t>
    <rPh sb="0" eb="2">
      <t>フジン</t>
    </rPh>
    <rPh sb="4" eb="7">
      <t>コドモフク</t>
    </rPh>
    <rPh sb="9" eb="11">
      <t>ヨウヒン</t>
    </rPh>
    <phoneticPr fontId="2"/>
  </si>
  <si>
    <t>その他の
衣料品</t>
    <rPh sb="0" eb="3">
      <t>ソノタ</t>
    </rPh>
    <rPh sb="5" eb="8">
      <t>イリョウヒン</t>
    </rPh>
    <phoneticPr fontId="2"/>
  </si>
  <si>
    <t>身の回り品</t>
    <rPh sb="0" eb="3">
      <t>ミノマワ</t>
    </rPh>
    <rPh sb="4" eb="5">
      <t>ヒン</t>
    </rPh>
    <phoneticPr fontId="2"/>
  </si>
  <si>
    <t>(単位　　百万円、日、人、㎡）</t>
    <rPh sb="1" eb="3">
      <t>タンイ</t>
    </rPh>
    <rPh sb="5" eb="6">
      <t>ヒャク</t>
    </rPh>
    <rPh sb="6" eb="7">
      <t>マン</t>
    </rPh>
    <rPh sb="7" eb="8">
      <t>エン</t>
    </rPh>
    <rPh sb="9" eb="10">
      <t>ヒ</t>
    </rPh>
    <rPh sb="11" eb="12">
      <t>ニン</t>
    </rPh>
    <phoneticPr fontId="2"/>
  </si>
  <si>
    <t>　　　本表は、商業動態統計調査の結果で長崎県内の大型小売店の売り上げ状況である。</t>
    <rPh sb="3" eb="4">
      <t>ホン</t>
    </rPh>
    <rPh sb="4" eb="5">
      <t>ヒョウ</t>
    </rPh>
    <rPh sb="7" eb="9">
      <t>ショウギョウ</t>
    </rPh>
    <rPh sb="9" eb="11">
      <t>ドウタイ</t>
    </rPh>
    <rPh sb="11" eb="13">
      <t>トウケイ</t>
    </rPh>
    <rPh sb="13" eb="15">
      <t>チョウサ</t>
    </rPh>
    <rPh sb="16" eb="18">
      <t>ケッカ</t>
    </rPh>
    <rPh sb="19" eb="21">
      <t>ナガサキ</t>
    </rPh>
    <rPh sb="21" eb="23">
      <t>ケンナイ</t>
    </rPh>
    <rPh sb="24" eb="26">
      <t>オオガタ</t>
    </rPh>
    <rPh sb="26" eb="28">
      <t>コウリ</t>
    </rPh>
    <rPh sb="28" eb="29">
      <t>テン</t>
    </rPh>
    <rPh sb="30" eb="31">
      <t>ウ</t>
    </rPh>
    <rPh sb="32" eb="33">
      <t>ア</t>
    </rPh>
    <rPh sb="34" eb="36">
      <t>ジョウキョウ</t>
    </rPh>
    <phoneticPr fontId="2"/>
  </si>
  <si>
    <t>総　　数</t>
    <rPh sb="0" eb="1">
      <t>ソウ</t>
    </rPh>
    <rPh sb="3" eb="4">
      <t>スウ</t>
    </rPh>
    <phoneticPr fontId="2"/>
  </si>
  <si>
    <t>家　　具</t>
    <phoneticPr fontId="2"/>
  </si>
  <si>
    <t>その他
の商品</t>
    <rPh sb="0" eb="3">
      <t>ソノタ</t>
    </rPh>
    <rPh sb="5" eb="7">
      <t>ショウヒン</t>
    </rPh>
    <phoneticPr fontId="2"/>
  </si>
  <si>
    <t>２４年</t>
    <rPh sb="2" eb="3">
      <t>ネン</t>
    </rPh>
    <phoneticPr fontId="2"/>
  </si>
  <si>
    <t>２３年度</t>
  </si>
  <si>
    <t>２４年度</t>
  </si>
  <si>
    <t>モンゴル</t>
    <phoneticPr fontId="2"/>
  </si>
  <si>
    <t>２５年</t>
    <rPh sb="2" eb="3">
      <t>ネン</t>
    </rPh>
    <phoneticPr fontId="2"/>
  </si>
  <si>
    <t>２５年度</t>
  </si>
  <si>
    <t>　小　売　店　の　売　上　状　況</t>
    <rPh sb="1" eb="2">
      <t>ショウ</t>
    </rPh>
    <rPh sb="3" eb="4">
      <t>バイ</t>
    </rPh>
    <rPh sb="5" eb="6">
      <t>テン</t>
    </rPh>
    <rPh sb="9" eb="10">
      <t>ウ</t>
    </rPh>
    <rPh sb="11" eb="12">
      <t>ア</t>
    </rPh>
    <rPh sb="13" eb="14">
      <t>ジョウ</t>
    </rPh>
    <rPh sb="15" eb="16">
      <t>キョウ</t>
    </rPh>
    <phoneticPr fontId="2"/>
  </si>
  <si>
    <t>　　　本表は、長崎港における貿易額を国別、年（月）別に示したものである。</t>
    <rPh sb="3" eb="4">
      <t>ホン</t>
    </rPh>
    <rPh sb="4" eb="5">
      <t>ヒョウ</t>
    </rPh>
    <rPh sb="7" eb="9">
      <t>ナガサキ</t>
    </rPh>
    <rPh sb="9" eb="10">
      <t>コウ</t>
    </rPh>
    <rPh sb="14" eb="16">
      <t>ボウエキ</t>
    </rPh>
    <rPh sb="16" eb="17">
      <t>ガク</t>
    </rPh>
    <rPh sb="18" eb="20">
      <t>クニベツ</t>
    </rPh>
    <rPh sb="21" eb="22">
      <t>ネン</t>
    </rPh>
    <rPh sb="23" eb="24">
      <t>ゲツ</t>
    </rPh>
    <rPh sb="25" eb="26">
      <t>ベツ</t>
    </rPh>
    <rPh sb="27" eb="28">
      <t>シメ</t>
    </rPh>
    <phoneticPr fontId="2"/>
  </si>
  <si>
    <t>中華人民共和国</t>
    <phoneticPr fontId="2"/>
  </si>
  <si>
    <t>英国</t>
    <phoneticPr fontId="2"/>
  </si>
  <si>
    <t>モロッコ</t>
    <phoneticPr fontId="2"/>
  </si>
  <si>
    <t>ニュージーランド</t>
    <phoneticPr fontId="2"/>
  </si>
  <si>
    <t>４</t>
    <phoneticPr fontId="2"/>
  </si>
  <si>
    <t>インド</t>
    <phoneticPr fontId="2"/>
  </si>
  <si>
    <t>イスラエル</t>
    <phoneticPr fontId="2"/>
  </si>
  <si>
    <t>ジョージア</t>
    <phoneticPr fontId="2"/>
  </si>
  <si>
    <t>オーストリア</t>
    <phoneticPr fontId="2"/>
  </si>
  <si>
    <t>エストニア</t>
    <phoneticPr fontId="2"/>
  </si>
  <si>
    <t>リトアニア</t>
    <phoneticPr fontId="2"/>
  </si>
  <si>
    <t>　　　本表は、長崎港における貿易額（長崎税関〔本関〕にて輸出通関または輸入通関された貨物の額）を年別、品目別に示したものである。</t>
    <rPh sb="3" eb="4">
      <t>ホン</t>
    </rPh>
    <rPh sb="4" eb="5">
      <t>ヒョウ</t>
    </rPh>
    <rPh sb="7" eb="9">
      <t>ナガサキ</t>
    </rPh>
    <rPh sb="9" eb="10">
      <t>コウ</t>
    </rPh>
    <rPh sb="14" eb="16">
      <t>ボウエキ</t>
    </rPh>
    <rPh sb="16" eb="17">
      <t>ガク</t>
    </rPh>
    <rPh sb="18" eb="20">
      <t>ナガサキ</t>
    </rPh>
    <rPh sb="20" eb="22">
      <t>ゼイカン</t>
    </rPh>
    <rPh sb="23" eb="25">
      <t>ホンカン</t>
    </rPh>
    <rPh sb="28" eb="30">
      <t>ユシュツ</t>
    </rPh>
    <rPh sb="30" eb="32">
      <t>ツウカン</t>
    </rPh>
    <rPh sb="35" eb="37">
      <t>ユニュウ</t>
    </rPh>
    <rPh sb="37" eb="39">
      <t>ツウカン</t>
    </rPh>
    <rPh sb="42" eb="44">
      <t>カモツ</t>
    </rPh>
    <rPh sb="45" eb="46">
      <t>ガク</t>
    </rPh>
    <rPh sb="48" eb="50">
      <t>ネンベツ</t>
    </rPh>
    <rPh sb="51" eb="53">
      <t>ヒンモク</t>
    </rPh>
    <rPh sb="52" eb="53">
      <t>ネンチュウ</t>
    </rPh>
    <rPh sb="53" eb="54">
      <t>ベツ</t>
    </rPh>
    <rPh sb="55" eb="56">
      <t>シメ</t>
    </rPh>
    <phoneticPr fontId="2"/>
  </si>
  <si>
    <t>（１）　輸　　　　　　　　　　</t>
    <rPh sb="4" eb="5">
      <t>ユ</t>
    </rPh>
    <phoneticPr fontId="2"/>
  </si>
  <si>
    <t>金属鉱及びくず</t>
    <rPh sb="0" eb="2">
      <t>キンゾク</t>
    </rPh>
    <rPh sb="2" eb="3">
      <t>コウ</t>
    </rPh>
    <rPh sb="3" eb="4">
      <t>オヨ</t>
    </rPh>
    <phoneticPr fontId="2"/>
  </si>
  <si>
    <t>鉄鋼</t>
    <rPh sb="0" eb="2">
      <t>テッコウ</t>
    </rPh>
    <phoneticPr fontId="2"/>
  </si>
  <si>
    <t>金属製品</t>
    <rPh sb="0" eb="2">
      <t>キンゾク</t>
    </rPh>
    <rPh sb="2" eb="4">
      <t>セイヒン</t>
    </rPh>
    <phoneticPr fontId="2"/>
  </si>
  <si>
    <t>　船　舶</t>
    <rPh sb="1" eb="2">
      <t>フネ</t>
    </rPh>
    <rPh sb="3" eb="4">
      <t>ハク</t>
    </rPh>
    <phoneticPr fontId="2"/>
  </si>
  <si>
    <t>精密機器類</t>
    <rPh sb="0" eb="2">
      <t>セイミツ</t>
    </rPh>
    <rPh sb="2" eb="4">
      <t>キキ</t>
    </rPh>
    <rPh sb="4" eb="5">
      <t>ルイ</t>
    </rPh>
    <phoneticPr fontId="2"/>
  </si>
  <si>
    <t>（２）輸　　　　　　　　　　</t>
    <rPh sb="3" eb="4">
      <t>ユ</t>
    </rPh>
    <phoneticPr fontId="2"/>
  </si>
  <si>
    <t>重　　　油</t>
    <rPh sb="0" eb="1">
      <t>シゲ</t>
    </rPh>
    <rPh sb="4" eb="5">
      <t>アブラ</t>
    </rPh>
    <phoneticPr fontId="2"/>
  </si>
  <si>
    <t>鉄　　　鋼</t>
    <rPh sb="0" eb="1">
      <t>テツ</t>
    </rPh>
    <rPh sb="4" eb="5">
      <t>コウ</t>
    </rPh>
    <phoneticPr fontId="2"/>
  </si>
  <si>
    <t>　　　本表は、長崎三重式見港に入港した貿易船の隻数及び純トン数を年（月）別、日本籍・外国籍別に集計したものである。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3">
      <t>ネン</t>
    </rPh>
    <rPh sb="34" eb="35">
      <t>ツキ</t>
    </rPh>
    <rPh sb="36" eb="37">
      <t>ベツ</t>
    </rPh>
    <rPh sb="38" eb="41">
      <t>ニホンセキ</t>
    </rPh>
    <rPh sb="42" eb="45">
      <t>ガイコクセキ</t>
    </rPh>
    <rPh sb="45" eb="46">
      <t>ベツ</t>
    </rPh>
    <rPh sb="47" eb="49">
      <t>シュウケイ</t>
    </rPh>
    <phoneticPr fontId="2"/>
  </si>
  <si>
    <t>　　　本表は、長崎三重式見港に入港した貿易船の隻数及び純トン数を国籍別、年別に集計したものである。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4">
      <t>コクセキ</t>
    </rPh>
    <rPh sb="34" eb="35">
      <t>ベツ</t>
    </rPh>
    <rPh sb="39" eb="41">
      <t>シュウケイ</t>
    </rPh>
    <phoneticPr fontId="2"/>
  </si>
  <si>
    <t>日本籍</t>
    <phoneticPr fontId="2"/>
  </si>
  <si>
    <t>カンボジア</t>
    <phoneticPr fontId="2"/>
  </si>
  <si>
    <t>フィリピン</t>
    <phoneticPr fontId="2"/>
  </si>
  <si>
    <t>マルタ</t>
    <phoneticPr fontId="2"/>
  </si>
  <si>
    <t>シエラレオネ</t>
    <phoneticPr fontId="2"/>
  </si>
  <si>
    <t>２６年</t>
    <rPh sb="2" eb="3">
      <t>ネン</t>
    </rPh>
    <phoneticPr fontId="2"/>
  </si>
  <si>
    <t>２６年度</t>
  </si>
  <si>
    <t>年　　　計</t>
    <rPh sb="0" eb="1">
      <t>ネン</t>
    </rPh>
    <rPh sb="4" eb="5">
      <t>ケイ</t>
    </rPh>
    <phoneticPr fontId="2"/>
  </si>
  <si>
    <t>総額</t>
    <rPh sb="0" eb="1">
      <t>フサ</t>
    </rPh>
    <rPh sb="1" eb="2">
      <t>ガク</t>
    </rPh>
    <phoneticPr fontId="2"/>
  </si>
  <si>
    <t>資料　　長崎税関　　　　　（注）「長崎港における貿易額」とは、長崎税関[本関]にて輸出通関された貨物の額である。</t>
    <rPh sb="0" eb="2">
      <t>シリョウ</t>
    </rPh>
    <rPh sb="4" eb="6">
      <t>ナガサキ</t>
    </rPh>
    <rPh sb="6" eb="8">
      <t>ゼイカン</t>
    </rPh>
    <rPh sb="14" eb="15">
      <t>チュウ</t>
    </rPh>
    <rPh sb="17" eb="19">
      <t>ナガサキ</t>
    </rPh>
    <rPh sb="19" eb="20">
      <t>コウ</t>
    </rPh>
    <rPh sb="24" eb="26">
      <t>ボウエキ</t>
    </rPh>
    <rPh sb="26" eb="27">
      <t>ガク</t>
    </rPh>
    <rPh sb="31" eb="33">
      <t>ナガサキ</t>
    </rPh>
    <rPh sb="33" eb="35">
      <t>ゼイカン</t>
    </rPh>
    <rPh sb="36" eb="38">
      <t>ホンカン</t>
    </rPh>
    <rPh sb="41" eb="43">
      <t>ユシュツ</t>
    </rPh>
    <rPh sb="43" eb="45">
      <t>ツウカン</t>
    </rPh>
    <rPh sb="48" eb="50">
      <t>カモツ</t>
    </rPh>
    <rPh sb="51" eb="52">
      <t>ガク</t>
    </rPh>
    <phoneticPr fontId="2"/>
  </si>
  <si>
    <t>総額</t>
    <rPh sb="0" eb="1">
      <t>ソウ</t>
    </rPh>
    <rPh sb="1" eb="2">
      <t>ガク</t>
    </rPh>
    <phoneticPr fontId="2"/>
  </si>
  <si>
    <t>資料　　長崎税関　　　　　（注）「長崎港における貿易額」とは、長崎税関[本関]にて輸入通関された貨物の額である。</t>
    <rPh sb="0" eb="2">
      <t>シリョウ</t>
    </rPh>
    <rPh sb="4" eb="6">
      <t>ナガサキ</t>
    </rPh>
    <rPh sb="6" eb="8">
      <t>ゼイカン</t>
    </rPh>
    <rPh sb="14" eb="15">
      <t>チュウ</t>
    </rPh>
    <rPh sb="17" eb="19">
      <t>ナガサキ</t>
    </rPh>
    <rPh sb="19" eb="20">
      <t>コウ</t>
    </rPh>
    <rPh sb="24" eb="26">
      <t>ボウエキ</t>
    </rPh>
    <rPh sb="26" eb="27">
      <t>ガク</t>
    </rPh>
    <rPh sb="31" eb="33">
      <t>ナガサキ</t>
    </rPh>
    <rPh sb="33" eb="35">
      <t>ゼイカン</t>
    </rPh>
    <rPh sb="36" eb="38">
      <t>ホンカン</t>
    </rPh>
    <rPh sb="41" eb="43">
      <t>ユニュウ</t>
    </rPh>
    <rPh sb="43" eb="45">
      <t>ツウカン</t>
    </rPh>
    <rPh sb="48" eb="50">
      <t>カモツ</t>
    </rPh>
    <rPh sb="51" eb="52">
      <t>ガク</t>
    </rPh>
    <phoneticPr fontId="2"/>
  </si>
  <si>
    <t>平成　２３年</t>
    <rPh sb="0" eb="2">
      <t>ヘイセイ</t>
    </rPh>
    <rPh sb="5" eb="6">
      <t>ネン</t>
    </rPh>
    <phoneticPr fontId="2"/>
  </si>
  <si>
    <t>２４年</t>
    <phoneticPr fontId="2"/>
  </si>
  <si>
    <t>２５年</t>
    <phoneticPr fontId="2"/>
  </si>
  <si>
    <t>２６年</t>
    <phoneticPr fontId="2"/>
  </si>
  <si>
    <t>２７年</t>
    <phoneticPr fontId="2"/>
  </si>
  <si>
    <t>２３年</t>
    <phoneticPr fontId="2"/>
  </si>
  <si>
    <t>２４年</t>
    <phoneticPr fontId="2"/>
  </si>
  <si>
    <t>２５年</t>
    <phoneticPr fontId="2"/>
  </si>
  <si>
    <t>２６年</t>
    <phoneticPr fontId="2"/>
  </si>
  <si>
    <t>２７年</t>
    <phoneticPr fontId="2"/>
  </si>
  <si>
    <t>平成　２３年</t>
    <rPh sb="0" eb="2">
      <t>ヘイセイ</t>
    </rPh>
    <phoneticPr fontId="2"/>
  </si>
  <si>
    <t>２４年</t>
    <phoneticPr fontId="2"/>
  </si>
  <si>
    <t>２６年</t>
    <phoneticPr fontId="2"/>
  </si>
  <si>
    <t>２７年</t>
    <phoneticPr fontId="2"/>
  </si>
  <si>
    <t>２３年</t>
    <phoneticPr fontId="2"/>
  </si>
  <si>
    <t>２４年</t>
    <phoneticPr fontId="2"/>
  </si>
  <si>
    <t>２７年</t>
    <phoneticPr fontId="2"/>
  </si>
  <si>
    <t>平成　　２３　　年　　　</t>
    <rPh sb="0" eb="2">
      <t>ヘイセイ</t>
    </rPh>
    <phoneticPr fontId="2"/>
  </si>
  <si>
    <t>２４　　年　　　</t>
    <phoneticPr fontId="2"/>
  </si>
  <si>
    <t>２５　　年　　　</t>
    <phoneticPr fontId="2"/>
  </si>
  <si>
    <t>２６　　年　　　</t>
    <phoneticPr fontId="2"/>
  </si>
  <si>
    <t>平　　成　　２３　　年</t>
    <phoneticPr fontId="2"/>
  </si>
  <si>
    <t>平　　成　　２４　　年</t>
    <phoneticPr fontId="2"/>
  </si>
  <si>
    <t>平　　成　　２５　　年</t>
    <phoneticPr fontId="2"/>
  </si>
  <si>
    <t>平　　成　　２６　　年</t>
    <phoneticPr fontId="2"/>
  </si>
  <si>
    <t>平　　成　　２７　　年</t>
    <phoneticPr fontId="2"/>
  </si>
  <si>
    <t>-</t>
    <phoneticPr fontId="2"/>
  </si>
  <si>
    <t>パキスタン</t>
    <phoneticPr fontId="2"/>
  </si>
  <si>
    <t>スリランカ</t>
    <phoneticPr fontId="2"/>
  </si>
  <si>
    <t>バングラデシュ</t>
    <phoneticPr fontId="2"/>
  </si>
  <si>
    <t>ノルウェー</t>
    <phoneticPr fontId="2"/>
  </si>
  <si>
    <t>ブルガリア</t>
    <phoneticPr fontId="2"/>
  </si>
  <si>
    <t>イラク</t>
    <phoneticPr fontId="2"/>
  </si>
  <si>
    <t>　　　　　平　　　　　　　　　　　　　　　成　　　　　　　　　　　　　　　２７　　　　　　　　　　　　　　　年</t>
    <rPh sb="5" eb="6">
      <t>ヒラ</t>
    </rPh>
    <rPh sb="21" eb="22">
      <t>シゲル</t>
    </rPh>
    <rPh sb="54" eb="55">
      <t>ネン</t>
    </rPh>
    <phoneticPr fontId="2"/>
  </si>
  <si>
    <t>平　成　２５　年</t>
    <phoneticPr fontId="2"/>
  </si>
  <si>
    <t>-</t>
    <phoneticPr fontId="2"/>
  </si>
  <si>
    <t>-</t>
    <phoneticPr fontId="2"/>
  </si>
  <si>
    <t>-</t>
    <phoneticPr fontId="2"/>
  </si>
  <si>
    <t>-</t>
    <phoneticPr fontId="2"/>
  </si>
  <si>
    <t>平　成　２６　年</t>
    <phoneticPr fontId="2"/>
  </si>
  <si>
    <t>平　成　２４　年</t>
    <phoneticPr fontId="2"/>
  </si>
  <si>
    <t>平　成　２３　年</t>
    <phoneticPr fontId="2"/>
  </si>
  <si>
    <t xml:space="preserve"> - </t>
  </si>
  <si>
    <t>-</t>
    <phoneticPr fontId="2"/>
  </si>
  <si>
    <t>-</t>
    <phoneticPr fontId="2"/>
  </si>
  <si>
    <t>平　成　２３　年</t>
    <phoneticPr fontId="2"/>
  </si>
  <si>
    <t>平　成　２４　年</t>
    <phoneticPr fontId="2"/>
  </si>
  <si>
    <t>平　成　２５　年</t>
    <phoneticPr fontId="2"/>
  </si>
  <si>
    <t>平　成　２６　年</t>
    <phoneticPr fontId="2"/>
  </si>
  <si>
    <t>南アフリカ共和国</t>
    <rPh sb="0" eb="1">
      <t>ミナミ</t>
    </rPh>
    <rPh sb="5" eb="7">
      <t>キョウワ</t>
    </rPh>
    <rPh sb="7" eb="8">
      <t>コク</t>
    </rPh>
    <phoneticPr fontId="2"/>
  </si>
  <si>
    <t>スロベニア</t>
    <phoneticPr fontId="2"/>
  </si>
  <si>
    <t>ルーマニア</t>
    <phoneticPr fontId="2"/>
  </si>
  <si>
    <t>ロシア</t>
    <phoneticPr fontId="2"/>
  </si>
  <si>
    <t>メキシコ</t>
    <phoneticPr fontId="2"/>
  </si>
  <si>
    <t>パナマ</t>
    <phoneticPr fontId="2"/>
  </si>
  <si>
    <t>チリ</t>
    <phoneticPr fontId="2"/>
  </si>
  <si>
    <t>ポーランド</t>
    <phoneticPr fontId="2"/>
  </si>
  <si>
    <t>２７　　年　　　</t>
  </si>
  <si>
    <t>１５</t>
  </si>
  <si>
    <t>１７</t>
  </si>
  <si>
    <t>１８</t>
  </si>
  <si>
    <t>１９</t>
  </si>
  <si>
    <t>１６</t>
    <phoneticPr fontId="2"/>
  </si>
  <si>
    <t>１１</t>
    <phoneticPr fontId="2"/>
  </si>
  <si>
    <t>１２</t>
  </si>
  <si>
    <t>１３</t>
  </si>
  <si>
    <t>１４</t>
  </si>
  <si>
    <t>１</t>
    <phoneticPr fontId="2"/>
  </si>
  <si>
    <t>２</t>
  </si>
  <si>
    <t>４</t>
  </si>
  <si>
    <t>５</t>
  </si>
  <si>
    <t>１３</t>
    <phoneticPr fontId="2"/>
  </si>
  <si>
    <t>１４</t>
    <phoneticPr fontId="2"/>
  </si>
  <si>
    <t>１５</t>
    <phoneticPr fontId="2"/>
  </si>
  <si>
    <t>１６</t>
    <phoneticPr fontId="2"/>
  </si>
  <si>
    <t>１７</t>
    <phoneticPr fontId="2"/>
  </si>
  <si>
    <t>１８</t>
    <phoneticPr fontId="2"/>
  </si>
  <si>
    <t>１９</t>
    <phoneticPr fontId="2"/>
  </si>
  <si>
    <t>　　　四捨五入の関係で、内訳と合計が必ずしも一致しない。</t>
    <rPh sb="3" eb="7">
      <t>シシャゴニュウ</t>
    </rPh>
    <rPh sb="8" eb="10">
      <t>カンケイ</t>
    </rPh>
    <rPh sb="12" eb="14">
      <t>ウチワケ</t>
    </rPh>
    <rPh sb="15" eb="17">
      <t>ゴウケイ</t>
    </rPh>
    <rPh sb="18" eb="19">
      <t>カナラ</t>
    </rPh>
    <rPh sb="22" eb="24">
      <t>イッチ</t>
    </rPh>
    <phoneticPr fontId="2"/>
  </si>
  <si>
    <t>２７年</t>
    <rPh sb="2" eb="3">
      <t>ネン</t>
    </rPh>
    <phoneticPr fontId="2"/>
  </si>
  <si>
    <t>　ｒ　29,811</t>
    <phoneticPr fontId="2"/>
  </si>
  <si>
    <t>ｒ　5,449</t>
    <phoneticPr fontId="2"/>
  </si>
  <si>
    <t>ｒ　16,548</t>
    <phoneticPr fontId="2"/>
  </si>
  <si>
    <t>ｒ　2,642</t>
    <phoneticPr fontId="2"/>
  </si>
  <si>
    <t>ｒ　5,172</t>
    <phoneticPr fontId="2"/>
  </si>
  <si>
    <t>ｒ　59,975</t>
    <phoneticPr fontId="2"/>
  </si>
  <si>
    <t>ｒ　27,445</t>
    <phoneticPr fontId="2"/>
  </si>
  <si>
    <t>ｒ　1,531</t>
    <phoneticPr fontId="2"/>
  </si>
  <si>
    <t>ｒ　1,743</t>
    <phoneticPr fontId="2"/>
  </si>
  <si>
    <t>ｒ　4,039</t>
    <phoneticPr fontId="2"/>
  </si>
  <si>
    <t>ｒ　19,310</t>
    <phoneticPr fontId="2"/>
  </si>
  <si>
    <t>ｒ　823</t>
    <phoneticPr fontId="2"/>
  </si>
  <si>
    <t>ｒ　1,877</t>
    <phoneticPr fontId="2"/>
  </si>
  <si>
    <t>　ｒ　119,989</t>
    <phoneticPr fontId="2"/>
  </si>
  <si>
    <t>ｒ　5,312</t>
    <phoneticPr fontId="2"/>
  </si>
  <si>
    <t>ｒ　5,114</t>
    <phoneticPr fontId="2"/>
  </si>
  <si>
    <t>ｒ　27,838</t>
    <phoneticPr fontId="2"/>
  </si>
  <si>
    <t>ｒ　1,714</t>
    <phoneticPr fontId="2"/>
  </si>
  <si>
    <t>ｒ　4,076</t>
    <phoneticPr fontId="2"/>
  </si>
  <si>
    <t>ｒ　792</t>
    <phoneticPr fontId="2"/>
  </si>
  <si>
    <t>ｒ　1,743</t>
    <phoneticPr fontId="2"/>
  </si>
  <si>
    <t>ｒ　362</t>
    <phoneticPr fontId="2"/>
  </si>
  <si>
    <t>　ｒ　118,175</t>
    <phoneticPr fontId="2"/>
  </si>
  <si>
    <t>　ｒ　27,447</t>
    <phoneticPr fontId="2"/>
  </si>
  <si>
    <t>ｒ　5,078</t>
    <phoneticPr fontId="2"/>
  </si>
  <si>
    <t>ｒ　15,154</t>
    <phoneticPr fontId="2"/>
  </si>
  <si>
    <t>ｒ　2,308</t>
    <phoneticPr fontId="2"/>
  </si>
  <si>
    <t>ｒ　4,908</t>
    <phoneticPr fontId="2"/>
  </si>
  <si>
    <t>ｒ　62,837</t>
    <phoneticPr fontId="2"/>
  </si>
  <si>
    <t>ｒ　27,891</t>
    <phoneticPr fontId="2"/>
  </si>
  <si>
    <t>ｒ　1,409</t>
    <phoneticPr fontId="2"/>
  </si>
  <si>
    <t>ｒ　1,874</t>
    <phoneticPr fontId="2"/>
  </si>
  <si>
    <t>ｒ　3,845</t>
    <phoneticPr fontId="2"/>
  </si>
  <si>
    <t>ｒ　20,055</t>
    <phoneticPr fontId="2"/>
  </si>
  <si>
    <t>ｒ　708</t>
    <phoneticPr fontId="2"/>
  </si>
  <si>
    <t>資料　経済産業省（商業動態統計年報）</t>
    <rPh sb="0" eb="2">
      <t>シリョウ</t>
    </rPh>
    <rPh sb="3" eb="5">
      <t>ケイザイ</t>
    </rPh>
    <rPh sb="5" eb="8">
      <t>サンギョウショウ</t>
    </rPh>
    <rPh sb="9" eb="11">
      <t>ショウギョウ</t>
    </rPh>
    <rPh sb="11" eb="13">
      <t>ドウタイ</t>
    </rPh>
    <rPh sb="13" eb="15">
      <t>トウケイ</t>
    </rPh>
    <rPh sb="15" eb="17">
      <t>ネンポウ</t>
    </rPh>
    <phoneticPr fontId="2"/>
  </si>
  <si>
    <t>２７年度</t>
    <rPh sb="2" eb="4">
      <t>ネンド</t>
    </rPh>
    <phoneticPr fontId="2"/>
  </si>
  <si>
    <t>ｒ　20,863,988</t>
    <phoneticPr fontId="2"/>
  </si>
  <si>
    <t>ｒ　21,360,570</t>
    <phoneticPr fontId="2"/>
  </si>
  <si>
    <t>ｒ　21,169,706</t>
    <phoneticPr fontId="2"/>
  </si>
  <si>
    <t>ｒ　20,252,069</t>
    <phoneticPr fontId="2"/>
  </si>
  <si>
    <t>ｒ　58,373,257</t>
    <phoneticPr fontId="2"/>
  </si>
  <si>
    <t>ｒ　53,841,629</t>
    <phoneticPr fontId="2"/>
  </si>
  <si>
    <t>ｒ　78,837,048</t>
    <phoneticPr fontId="2"/>
  </si>
  <si>
    <t>　　　本表は、平成２６年７月１日現在で実施された商業統計調査の長崎市分の結果である。</t>
    <rPh sb="3" eb="4">
      <t>ホン</t>
    </rPh>
    <rPh sb="4" eb="5">
      <t>ヒョウ</t>
    </rPh>
    <rPh sb="7" eb="9">
      <t>ヘイセイ</t>
    </rPh>
    <rPh sb="11" eb="12">
      <t>ネン</t>
    </rPh>
    <rPh sb="13" eb="14">
      <t>ガツ</t>
    </rPh>
    <rPh sb="15" eb="16">
      <t>ニチ</t>
    </rPh>
    <rPh sb="16" eb="18">
      <t>ゲンザイ</t>
    </rPh>
    <rPh sb="19" eb="21">
      <t>ジッシ</t>
    </rPh>
    <rPh sb="24" eb="26">
      <t>ショウギョウ</t>
    </rPh>
    <rPh sb="26" eb="28">
      <t>トウケイ</t>
    </rPh>
    <rPh sb="28" eb="30">
      <t>チョウサ</t>
    </rPh>
    <rPh sb="31" eb="33">
      <t>ナガサキ</t>
    </rPh>
    <rPh sb="33" eb="34">
      <t>シ</t>
    </rPh>
    <rPh sb="34" eb="35">
      <t>ブン</t>
    </rPh>
    <rPh sb="36" eb="38">
      <t>ケッカ</t>
    </rPh>
    <phoneticPr fontId="2"/>
  </si>
  <si>
    <t>売　場　面　積</t>
    <rPh sb="0" eb="1">
      <t>バイ</t>
    </rPh>
    <rPh sb="2" eb="3">
      <t>バ</t>
    </rPh>
    <rPh sb="4" eb="5">
      <t>メン</t>
    </rPh>
    <rPh sb="6" eb="7">
      <t>セキ</t>
    </rPh>
    <phoneticPr fontId="2"/>
  </si>
  <si>
    <t>１事業所当たり従業者数</t>
    <rPh sb="1" eb="4">
      <t>ジギョウショ</t>
    </rPh>
    <rPh sb="4" eb="5">
      <t>ア</t>
    </rPh>
    <rPh sb="7" eb="10">
      <t>ジュウギョウシャ</t>
    </rPh>
    <rPh sb="10" eb="11">
      <t>スウ</t>
    </rPh>
    <phoneticPr fontId="2"/>
  </si>
  <si>
    <t>１事業所当たり年間販売額</t>
    <rPh sb="1" eb="4">
      <t>ジギョウショ</t>
    </rPh>
    <rPh sb="4" eb="5">
      <t>ア</t>
    </rPh>
    <rPh sb="7" eb="9">
      <t>ネンカン</t>
    </rPh>
    <rPh sb="9" eb="11">
      <t>ハンバイ</t>
    </rPh>
    <rPh sb="11" eb="12">
      <t>ガク</t>
    </rPh>
    <phoneticPr fontId="2"/>
  </si>
  <si>
    <t>従業者1人当たり年間販売額</t>
    <rPh sb="0" eb="3">
      <t>ジュウギョウシャ</t>
    </rPh>
    <rPh sb="4" eb="5">
      <t>リ</t>
    </rPh>
    <rPh sb="5" eb="6">
      <t>ア</t>
    </rPh>
    <rPh sb="8" eb="10">
      <t>ネンカン</t>
    </rPh>
    <rPh sb="10" eb="12">
      <t>ハンバイ</t>
    </rPh>
    <rPh sb="12" eb="13">
      <t>ガク</t>
    </rPh>
    <phoneticPr fontId="2"/>
  </si>
  <si>
    <t>　</t>
    <phoneticPr fontId="2"/>
  </si>
  <si>
    <t>５０～５５</t>
    <phoneticPr fontId="2"/>
  </si>
  <si>
    <t>-</t>
    <phoneticPr fontId="2"/>
  </si>
  <si>
    <t>５０～５５</t>
    <phoneticPr fontId="2"/>
  </si>
  <si>
    <t>５６</t>
    <phoneticPr fontId="2"/>
  </si>
  <si>
    <t>５５</t>
    <phoneticPr fontId="2"/>
  </si>
  <si>
    <t>５７</t>
    <phoneticPr fontId="2"/>
  </si>
  <si>
    <t>織物・衣服・身の回り品小売業</t>
    <rPh sb="0" eb="2">
      <t>オリモノ</t>
    </rPh>
    <rPh sb="3" eb="5">
      <t>イフク</t>
    </rPh>
    <rPh sb="6" eb="7">
      <t>ミ</t>
    </rPh>
    <rPh sb="8" eb="9">
      <t>マワ</t>
    </rPh>
    <rPh sb="10" eb="11">
      <t>ヒン</t>
    </rPh>
    <rPh sb="11" eb="14">
      <t>コウリギョウ</t>
    </rPh>
    <phoneticPr fontId="2"/>
  </si>
  <si>
    <t>５８</t>
    <phoneticPr fontId="2"/>
  </si>
  <si>
    <t>５９</t>
    <phoneticPr fontId="2"/>
  </si>
  <si>
    <t>６０</t>
    <phoneticPr fontId="2"/>
  </si>
  <si>
    <t>６１</t>
    <phoneticPr fontId="2"/>
  </si>
  <si>
    <t>無店舗小売業</t>
    <rPh sb="0" eb="3">
      <t>ムテンポ</t>
    </rPh>
    <rPh sb="3" eb="6">
      <t>コウリギョウ</t>
    </rPh>
    <phoneticPr fontId="2"/>
  </si>
  <si>
    <t>-</t>
    <phoneticPr fontId="2"/>
  </si>
  <si>
    <t>資料　市総務部統計課　　　</t>
    <rPh sb="0" eb="2">
      <t>シリョウ</t>
    </rPh>
    <rPh sb="3" eb="4">
      <t>シ</t>
    </rPh>
    <rPh sb="4" eb="6">
      <t>ソウム</t>
    </rPh>
    <rPh sb="6" eb="7">
      <t>ブ</t>
    </rPh>
    <rPh sb="7" eb="9">
      <t>トウケイ</t>
    </rPh>
    <rPh sb="9" eb="10">
      <t>カ</t>
    </rPh>
    <phoneticPr fontId="2"/>
  </si>
  <si>
    <t>その２　　　従業者規模別、産業中分類別事業所数</t>
    <rPh sb="6" eb="9">
      <t>ジュウギョウシャ</t>
    </rPh>
    <rPh sb="9" eb="11">
      <t>キボ</t>
    </rPh>
    <rPh sb="11" eb="12">
      <t>ベツ</t>
    </rPh>
    <rPh sb="13" eb="15">
      <t>サンギョウ</t>
    </rPh>
    <rPh sb="15" eb="17">
      <t>ナカブン</t>
    </rPh>
    <rPh sb="17" eb="19">
      <t>ルイベツ</t>
    </rPh>
    <rPh sb="19" eb="22">
      <t>ジギョウショ</t>
    </rPh>
    <rPh sb="22" eb="23">
      <t>スウ</t>
    </rPh>
    <phoneticPr fontId="2"/>
  </si>
  <si>
    <t>従  業  者  規  模</t>
    <rPh sb="0" eb="1">
      <t>ジュウ</t>
    </rPh>
    <rPh sb="3" eb="4">
      <t>ギョウ</t>
    </rPh>
    <rPh sb="6" eb="7">
      <t>モノ</t>
    </rPh>
    <rPh sb="9" eb="10">
      <t>タダシ</t>
    </rPh>
    <rPh sb="12" eb="13">
      <t>ボ</t>
    </rPh>
    <phoneticPr fontId="2"/>
  </si>
  <si>
    <t>５０～５５</t>
    <phoneticPr fontId="2"/>
  </si>
  <si>
    <t>５６</t>
    <phoneticPr fontId="2"/>
  </si>
  <si>
    <t>５７</t>
    <phoneticPr fontId="2"/>
  </si>
  <si>
    <t>５８</t>
    <phoneticPr fontId="2"/>
  </si>
  <si>
    <t>５９</t>
    <phoneticPr fontId="2"/>
  </si>
  <si>
    <t>６０</t>
    <phoneticPr fontId="2"/>
  </si>
  <si>
    <t>６１</t>
    <phoneticPr fontId="2"/>
  </si>
  <si>
    <t>卸 売 業</t>
    <rPh sb="0" eb="1">
      <t>オロシ</t>
    </rPh>
    <rPh sb="2" eb="3">
      <t>バイ</t>
    </rPh>
    <rPh sb="4" eb="5">
      <t>ギョウ</t>
    </rPh>
    <phoneticPr fontId="2"/>
  </si>
  <si>
    <t>各 種 商 品
小 　売　 業</t>
    <rPh sb="8" eb="9">
      <t>コ</t>
    </rPh>
    <rPh sb="11" eb="12">
      <t>バイ</t>
    </rPh>
    <rPh sb="14" eb="15">
      <t>ギョウ</t>
    </rPh>
    <phoneticPr fontId="2"/>
  </si>
  <si>
    <t>織物・衣服・
身の回り品
小 　売　 業</t>
    <rPh sb="0" eb="2">
      <t>オリモノ</t>
    </rPh>
    <rPh sb="3" eb="5">
      <t>イフク</t>
    </rPh>
    <rPh sb="7" eb="8">
      <t>ミ</t>
    </rPh>
    <rPh sb="9" eb="10">
      <t>マワ</t>
    </rPh>
    <rPh sb="11" eb="12">
      <t>ヒン</t>
    </rPh>
    <rPh sb="13" eb="14">
      <t>コ</t>
    </rPh>
    <rPh sb="16" eb="17">
      <t>バイ</t>
    </rPh>
    <rPh sb="19" eb="20">
      <t>ギョウ</t>
    </rPh>
    <phoneticPr fontId="2"/>
  </si>
  <si>
    <t>飲 食 料 品
小　 売　 業</t>
    <rPh sb="0" eb="1">
      <t>イン</t>
    </rPh>
    <rPh sb="2" eb="3">
      <t>ショク</t>
    </rPh>
    <rPh sb="4" eb="5">
      <t>リョウ</t>
    </rPh>
    <rPh sb="6" eb="7">
      <t>ヒン</t>
    </rPh>
    <rPh sb="8" eb="9">
      <t>コ</t>
    </rPh>
    <rPh sb="11" eb="12">
      <t>バイ</t>
    </rPh>
    <rPh sb="14" eb="15">
      <t>ギョウ</t>
    </rPh>
    <phoneticPr fontId="2"/>
  </si>
  <si>
    <t>機 械 器 具
小 　売   業</t>
    <rPh sb="0" eb="1">
      <t>キ</t>
    </rPh>
    <rPh sb="2" eb="3">
      <t>カイ</t>
    </rPh>
    <rPh sb="4" eb="5">
      <t>ウツワ</t>
    </rPh>
    <rPh sb="6" eb="7">
      <t>グ</t>
    </rPh>
    <rPh sb="8" eb="9">
      <t>コ</t>
    </rPh>
    <rPh sb="11" eb="12">
      <t>バイ</t>
    </rPh>
    <rPh sb="15" eb="16">
      <t>ギョウ</t>
    </rPh>
    <phoneticPr fontId="2"/>
  </si>
  <si>
    <t>そ の 他 の
小 　売　 業</t>
    <rPh sb="4" eb="5">
      <t>ホカ</t>
    </rPh>
    <rPh sb="8" eb="9">
      <t>コ</t>
    </rPh>
    <rPh sb="11" eb="12">
      <t>バイ</t>
    </rPh>
    <rPh sb="14" eb="15">
      <t>ギョウ</t>
    </rPh>
    <phoneticPr fontId="2"/>
  </si>
  <si>
    <t>無  店  舗
小　売　業</t>
    <rPh sb="0" eb="1">
      <t>ナ</t>
    </rPh>
    <rPh sb="3" eb="4">
      <t>ミセ</t>
    </rPh>
    <rPh sb="6" eb="7">
      <t>ホ</t>
    </rPh>
    <rPh sb="8" eb="9">
      <t>コ</t>
    </rPh>
    <rPh sb="10" eb="11">
      <t>バイ</t>
    </rPh>
    <rPh sb="12" eb="13">
      <t>ギョウ</t>
    </rPh>
    <phoneticPr fontId="2"/>
  </si>
  <si>
    <t>その３　　　卸　売　・　小　売　別　、　従　業　者　　　</t>
    <rPh sb="6" eb="7">
      <t>オロシ</t>
    </rPh>
    <rPh sb="8" eb="9">
      <t>バイ</t>
    </rPh>
    <rPh sb="12" eb="13">
      <t>ショウ</t>
    </rPh>
    <rPh sb="14" eb="15">
      <t>バイ</t>
    </rPh>
    <rPh sb="16" eb="17">
      <t>ベツ</t>
    </rPh>
    <rPh sb="20" eb="21">
      <t>ジュウ</t>
    </rPh>
    <rPh sb="22" eb="23">
      <t>ギョウ</t>
    </rPh>
    <rPh sb="24" eb="25">
      <t>モノ</t>
    </rPh>
    <phoneticPr fontId="2"/>
  </si>
  <si>
    <t>　　規　模　別　事　業　所　数　及　び　販　売　額</t>
    <rPh sb="2" eb="3">
      <t>タダシ</t>
    </rPh>
    <rPh sb="4" eb="5">
      <t>モ</t>
    </rPh>
    <rPh sb="6" eb="7">
      <t>ベツ</t>
    </rPh>
    <rPh sb="8" eb="9">
      <t>コト</t>
    </rPh>
    <rPh sb="10" eb="11">
      <t>ギョウ</t>
    </rPh>
    <rPh sb="12" eb="13">
      <t>トコロ</t>
    </rPh>
    <rPh sb="14" eb="15">
      <t>スウ</t>
    </rPh>
    <rPh sb="16" eb="17">
      <t>オヨ</t>
    </rPh>
    <rPh sb="20" eb="21">
      <t>ハン</t>
    </rPh>
    <rPh sb="22" eb="23">
      <t>バイ</t>
    </rPh>
    <rPh sb="24" eb="25">
      <t>ガク</t>
    </rPh>
    <phoneticPr fontId="2"/>
  </si>
  <si>
    <t>年 間 商 品 販 売 額</t>
    <rPh sb="0" eb="1">
      <t>ネン</t>
    </rPh>
    <rPh sb="2" eb="3">
      <t>アイダ</t>
    </rPh>
    <rPh sb="4" eb="5">
      <t>ショウ</t>
    </rPh>
    <rPh sb="6" eb="7">
      <t>ヒン</t>
    </rPh>
    <rPh sb="8" eb="9">
      <t>ハン</t>
    </rPh>
    <rPh sb="10" eb="11">
      <t>バイ</t>
    </rPh>
    <rPh sb="12" eb="13">
      <t>ガク</t>
    </rPh>
    <phoneticPr fontId="2"/>
  </si>
  <si>
    <t>１事業所当たり販売額</t>
    <rPh sb="1" eb="4">
      <t>ジギョウショ</t>
    </rPh>
    <rPh sb="4" eb="5">
      <t>ア</t>
    </rPh>
    <rPh sb="7" eb="8">
      <t>ハン</t>
    </rPh>
    <rPh sb="8" eb="9">
      <t>バイ</t>
    </rPh>
    <rPh sb="9" eb="10">
      <t>ガク</t>
    </rPh>
    <phoneticPr fontId="2"/>
  </si>
  <si>
    <t>　</t>
    <phoneticPr fontId="2"/>
  </si>
  <si>
    <t>資料　　市総務部統計課　　　　</t>
    <rPh sb="0" eb="2">
      <t>シリョウ</t>
    </rPh>
    <rPh sb="4" eb="5">
      <t>シ</t>
    </rPh>
    <rPh sb="5" eb="7">
      <t>ソウム</t>
    </rPh>
    <rPh sb="7" eb="8">
      <t>ブ</t>
    </rPh>
    <rPh sb="8" eb="11">
      <t>トウケイカ</t>
    </rPh>
    <phoneticPr fontId="2"/>
  </si>
  <si>
    <t>その４　　　従業者規模別、産業中分類別従業者数</t>
    <rPh sb="6" eb="9">
      <t>ジュウギョウシャ</t>
    </rPh>
    <rPh sb="9" eb="11">
      <t>キボ</t>
    </rPh>
    <rPh sb="11" eb="12">
      <t>ベツ</t>
    </rPh>
    <rPh sb="13" eb="15">
      <t>サンギョウ</t>
    </rPh>
    <rPh sb="15" eb="16">
      <t>チュウ</t>
    </rPh>
    <rPh sb="16" eb="18">
      <t>ブンルイ</t>
    </rPh>
    <rPh sb="18" eb="19">
      <t>ベツ</t>
    </rPh>
    <rPh sb="19" eb="21">
      <t>ジュウギョウ</t>
    </rPh>
    <rPh sb="21" eb="22">
      <t>シャ</t>
    </rPh>
    <rPh sb="22" eb="23">
      <t>カズ</t>
    </rPh>
    <phoneticPr fontId="2"/>
  </si>
  <si>
    <t>従  業  者  規  模</t>
    <phoneticPr fontId="2"/>
  </si>
  <si>
    <t>(単位　　事業所、人、百万円）</t>
    <rPh sb="1" eb="3">
      <t>タンイ</t>
    </rPh>
    <rPh sb="5" eb="8">
      <t>ジギョウショ</t>
    </rPh>
    <rPh sb="9" eb="10">
      <t>ヒト</t>
    </rPh>
    <rPh sb="11" eb="12">
      <t>ヒャク</t>
    </rPh>
    <rPh sb="12" eb="14">
      <t>マンエン</t>
    </rPh>
    <phoneticPr fontId="2"/>
  </si>
  <si>
    <t>平　　　　　成　　　　　２４　　　　　年</t>
    <phoneticPr fontId="2"/>
  </si>
  <si>
    <t>平　　　　　成　　　　　２６　　　　　年</t>
    <rPh sb="0" eb="1">
      <t>ヒラ</t>
    </rPh>
    <rPh sb="6" eb="7">
      <t>シゲル</t>
    </rPh>
    <rPh sb="19" eb="20">
      <t>ネン</t>
    </rPh>
    <phoneticPr fontId="2"/>
  </si>
  <si>
    <t>年　間　商　品
販    売    額</t>
    <rPh sb="4" eb="5">
      <t>ショウ</t>
    </rPh>
    <rPh sb="6" eb="7">
      <t>ヒン</t>
    </rPh>
    <phoneticPr fontId="2"/>
  </si>
  <si>
    <t>年　間　商　品
販    売    額</t>
    <rPh sb="0" eb="1">
      <t>ネン</t>
    </rPh>
    <rPh sb="2" eb="3">
      <t>アイダ</t>
    </rPh>
    <rPh sb="4" eb="5">
      <t>ショウ</t>
    </rPh>
    <rPh sb="6" eb="7">
      <t>ヒン</t>
    </rPh>
    <rPh sb="8" eb="9">
      <t>ハン</t>
    </rPh>
    <rPh sb="13" eb="14">
      <t>バイ</t>
    </rPh>
    <rPh sb="18" eb="19">
      <t>ガク</t>
    </rPh>
    <phoneticPr fontId="2"/>
  </si>
  <si>
    <t>58</t>
    <phoneticPr fontId="2"/>
  </si>
  <si>
    <t>飲食料品小売業</t>
  </si>
  <si>
    <t>各種食料品小売業</t>
  </si>
  <si>
    <t>50～55</t>
    <phoneticPr fontId="2"/>
  </si>
  <si>
    <t>野菜・果実小売業</t>
  </si>
  <si>
    <t>501</t>
    <phoneticPr fontId="2"/>
  </si>
  <si>
    <t>各種商品卸売業</t>
    <rPh sb="4" eb="7">
      <t>オロシウリギョウ</t>
    </rPh>
    <phoneticPr fontId="2"/>
  </si>
  <si>
    <t>食肉小売業</t>
  </si>
  <si>
    <t>511</t>
    <phoneticPr fontId="2"/>
  </si>
  <si>
    <t>繊維品（衣服、身の回り品を除く）卸売業</t>
    <rPh sb="16" eb="19">
      <t>オロシウリギョウ</t>
    </rPh>
    <phoneticPr fontId="2"/>
  </si>
  <si>
    <t>X</t>
  </si>
  <si>
    <t>鮮魚小売業</t>
  </si>
  <si>
    <t>512</t>
    <phoneticPr fontId="2"/>
  </si>
  <si>
    <t>衣服卸売業</t>
    <rPh sb="2" eb="5">
      <t>オロシウリギョウ</t>
    </rPh>
    <phoneticPr fontId="2"/>
  </si>
  <si>
    <t>酒小売業</t>
  </si>
  <si>
    <t>513</t>
    <phoneticPr fontId="2"/>
  </si>
  <si>
    <t>身の回り品卸売業</t>
    <rPh sb="5" eb="8">
      <t>オロシウリギョウ</t>
    </rPh>
    <phoneticPr fontId="2"/>
  </si>
  <si>
    <t>菓子・パン小売業</t>
  </si>
  <si>
    <t>521</t>
    <phoneticPr fontId="2"/>
  </si>
  <si>
    <t>農畜産物・水産物卸売業</t>
    <rPh sb="8" eb="11">
      <t>オロシウリギョウ</t>
    </rPh>
    <phoneticPr fontId="2"/>
  </si>
  <si>
    <t>その他の飲食料品小売業</t>
  </si>
  <si>
    <t>522</t>
    <phoneticPr fontId="2"/>
  </si>
  <si>
    <t>食料・飲料卸売業</t>
    <rPh sb="5" eb="8">
      <t>オロシウリギョウ</t>
    </rPh>
    <phoneticPr fontId="2"/>
  </si>
  <si>
    <t>531</t>
    <phoneticPr fontId="2"/>
  </si>
  <si>
    <t>建築材料卸売業</t>
    <rPh sb="4" eb="7">
      <t>オロシウリギョウ</t>
    </rPh>
    <phoneticPr fontId="2"/>
  </si>
  <si>
    <t>59</t>
    <phoneticPr fontId="2"/>
  </si>
  <si>
    <t>機械器具小売業</t>
  </si>
  <si>
    <t>532</t>
    <phoneticPr fontId="2"/>
  </si>
  <si>
    <t>化学製品卸売業</t>
    <rPh sb="4" eb="7">
      <t>オロシウリギョウ</t>
    </rPh>
    <phoneticPr fontId="2"/>
  </si>
  <si>
    <t>自動車小売業</t>
  </si>
  <si>
    <t>533</t>
    <phoneticPr fontId="2"/>
  </si>
  <si>
    <t>石油・鉱物卸売業</t>
    <rPh sb="5" eb="8">
      <t>オロシウリギョウ</t>
    </rPh>
    <phoneticPr fontId="2"/>
  </si>
  <si>
    <t>自転車小売業</t>
  </si>
  <si>
    <t>534</t>
    <phoneticPr fontId="2"/>
  </si>
  <si>
    <t>鉄鋼製品卸売業</t>
    <rPh sb="4" eb="7">
      <t>オロシウリギョウ</t>
    </rPh>
    <phoneticPr fontId="2"/>
  </si>
  <si>
    <t>機械器具小売業(自動車，自転車を除く)</t>
  </si>
  <si>
    <t>535</t>
    <phoneticPr fontId="2"/>
  </si>
  <si>
    <t>非鉄金属卸売業</t>
    <rPh sb="4" eb="7">
      <t>オロシウリギョウ</t>
    </rPh>
    <phoneticPr fontId="2"/>
  </si>
  <si>
    <t>536</t>
    <phoneticPr fontId="2"/>
  </si>
  <si>
    <t>再生資源卸売業</t>
    <rPh sb="4" eb="7">
      <t>オロシウリギョウ</t>
    </rPh>
    <phoneticPr fontId="2"/>
  </si>
  <si>
    <t>60</t>
    <phoneticPr fontId="2"/>
  </si>
  <si>
    <t>その他の小売業</t>
  </si>
  <si>
    <t>541</t>
    <phoneticPr fontId="2"/>
  </si>
  <si>
    <t>家具・建具・畳小売業</t>
  </si>
  <si>
    <t>542</t>
    <phoneticPr fontId="2"/>
  </si>
  <si>
    <t>自動車卸売業</t>
    <rPh sb="3" eb="6">
      <t>オロシウリギョウ</t>
    </rPh>
    <phoneticPr fontId="2"/>
  </si>
  <si>
    <t>じゅう器小売業</t>
  </si>
  <si>
    <t>543</t>
    <phoneticPr fontId="2"/>
  </si>
  <si>
    <t>電気機械器具卸売業</t>
    <rPh sb="6" eb="9">
      <t>オロシウリギョウ</t>
    </rPh>
    <phoneticPr fontId="2"/>
  </si>
  <si>
    <t>医薬品・化粧品小売業</t>
  </si>
  <si>
    <t>549</t>
    <phoneticPr fontId="2"/>
  </si>
  <si>
    <t>その他の機械器具卸売業</t>
    <rPh sb="8" eb="11">
      <t>オロシウリギョウ</t>
    </rPh>
    <phoneticPr fontId="2"/>
  </si>
  <si>
    <t>農耕用品小売業</t>
  </si>
  <si>
    <t>551</t>
    <phoneticPr fontId="2"/>
  </si>
  <si>
    <t>家具・建具・じゅう器等卸売業</t>
    <rPh sb="11" eb="14">
      <t>オロシウリギョウ</t>
    </rPh>
    <phoneticPr fontId="2"/>
  </si>
  <si>
    <t>燃料小売業</t>
  </si>
  <si>
    <t>552</t>
    <phoneticPr fontId="2"/>
  </si>
  <si>
    <t>医薬品・化粧品等卸売業</t>
    <rPh sb="8" eb="11">
      <t>オロシウリギョウ</t>
    </rPh>
    <phoneticPr fontId="2"/>
  </si>
  <si>
    <t>書籍・文房具小売業</t>
  </si>
  <si>
    <t>553</t>
    <phoneticPr fontId="2"/>
  </si>
  <si>
    <t>紙・紙製品卸売業</t>
    <rPh sb="5" eb="8">
      <t>オロシウリギョウ</t>
    </rPh>
    <phoneticPr fontId="2"/>
  </si>
  <si>
    <t>スポーツ用品・がん具・
娯楽用品・楽器小売業</t>
    <phoneticPr fontId="2"/>
  </si>
  <si>
    <t>559</t>
    <phoneticPr fontId="2"/>
  </si>
  <si>
    <t>他に分類されない卸売業</t>
    <rPh sb="8" eb="11">
      <t>オロシウリギョウ</t>
    </rPh>
    <phoneticPr fontId="2"/>
  </si>
  <si>
    <t>写真機・時計・眼鏡小売業</t>
  </si>
  <si>
    <t>他に分類されない小売業</t>
  </si>
  <si>
    <t>56</t>
    <phoneticPr fontId="2"/>
  </si>
  <si>
    <t>各種商品小売業</t>
    <phoneticPr fontId="2"/>
  </si>
  <si>
    <t>561</t>
    <phoneticPr fontId="2"/>
  </si>
  <si>
    <t>百貨店，総合スーパー</t>
    <phoneticPr fontId="2"/>
  </si>
  <si>
    <t>61</t>
    <phoneticPr fontId="2"/>
  </si>
  <si>
    <t>無店舗小売業</t>
  </si>
  <si>
    <t>569</t>
    <phoneticPr fontId="2"/>
  </si>
  <si>
    <t>通信販売・訪問販売小売業</t>
  </si>
  <si>
    <t>自動販売機による小売業</t>
  </si>
  <si>
    <t>57</t>
    <phoneticPr fontId="2"/>
  </si>
  <si>
    <t>織物・衣服・身の回り品小売業</t>
    <phoneticPr fontId="2"/>
  </si>
  <si>
    <t>その他の無店舗小売業</t>
  </si>
  <si>
    <t>571</t>
    <phoneticPr fontId="2"/>
  </si>
  <si>
    <t>呉服・服地・寝具小売業</t>
    <phoneticPr fontId="2"/>
  </si>
  <si>
    <t>572</t>
    <phoneticPr fontId="2"/>
  </si>
  <si>
    <t>男子服小売業</t>
    <phoneticPr fontId="2"/>
  </si>
  <si>
    <t>573</t>
    <phoneticPr fontId="2"/>
  </si>
  <si>
    <t>婦人・子供服小売業</t>
    <phoneticPr fontId="2"/>
  </si>
  <si>
    <t>574</t>
    <phoneticPr fontId="2"/>
  </si>
  <si>
    <t>靴・履物小売業</t>
    <phoneticPr fontId="2"/>
  </si>
  <si>
    <t>579</t>
    <phoneticPr fontId="2"/>
  </si>
  <si>
    <t>その他の織物・衣服・身の回り品小売業</t>
    <phoneticPr fontId="2"/>
  </si>
  <si>
    <t>（注）平成24 年における数値は、「平成24 年経済センサス-活動調査」の「 卸売業・小売業」のうち、管理，補助的経済活動のみを行う事業所、産業細分類が格付不能の事業所、卸売の商品販売額（仲立手数料を除く）、小売の商品販売額及び仲立手数料のいずれの金額も無い事業所を除いた数値である。なお、「平成24 年経済センサス-活動調査」は調査時点が平成24年2月1日現在であることなどから、厳密には商業統計調査の数値と接続しない部分がある。</t>
    <rPh sb="1" eb="2">
      <t>チュウ</t>
    </rPh>
    <phoneticPr fontId="2"/>
  </si>
  <si>
    <t>その６　　　地　　　区　　　　　</t>
    <rPh sb="6" eb="7">
      <t>チ</t>
    </rPh>
    <rPh sb="10" eb="11">
      <t>ク</t>
    </rPh>
    <phoneticPr fontId="2"/>
  </si>
  <si>
    <t>　　　　別　　　概　　　況</t>
    <phoneticPr fontId="2"/>
  </si>
  <si>
    <t>地　区　別</t>
    <rPh sb="0" eb="1">
      <t>ジ</t>
    </rPh>
    <rPh sb="2" eb="3">
      <t>ク</t>
    </rPh>
    <rPh sb="4" eb="5">
      <t>ベツ</t>
    </rPh>
    <phoneticPr fontId="2"/>
  </si>
  <si>
    <t>１事業所当たり</t>
    <rPh sb="1" eb="4">
      <t>ジギョウショ</t>
    </rPh>
    <phoneticPr fontId="2"/>
  </si>
  <si>
    <t>従業者1人当たり</t>
    <rPh sb="0" eb="3">
      <t>ジュウギョウシャ</t>
    </rPh>
    <rPh sb="4" eb="5">
      <t>リ</t>
    </rPh>
    <phoneticPr fontId="2"/>
  </si>
  <si>
    <t>販売額</t>
    <rPh sb="0" eb="2">
      <t>ハンバイ</t>
    </rPh>
    <rPh sb="2" eb="3">
      <t>ガク</t>
    </rPh>
    <phoneticPr fontId="2"/>
  </si>
  <si>
    <t>資料　　市総務部統計課　　　　 （注）　１事業所当たり売場面積には卸売業は含まない。</t>
    <rPh sb="5" eb="7">
      <t>ソウム</t>
    </rPh>
    <rPh sb="21" eb="24">
      <t>ジギョウショ</t>
    </rPh>
    <phoneticPr fontId="2"/>
  </si>
  <si>
    <t xml:space="preserve">その７　　　地区別、産業中分類別    </t>
    <rPh sb="6" eb="8">
      <t>チク</t>
    </rPh>
    <rPh sb="8" eb="9">
      <t>ベツ</t>
    </rPh>
    <rPh sb="10" eb="12">
      <t>サンギョウ</t>
    </rPh>
    <rPh sb="12" eb="13">
      <t>チュウ</t>
    </rPh>
    <rPh sb="13" eb="15">
      <t>ブンルイ</t>
    </rPh>
    <rPh sb="15" eb="16">
      <t>ベツ</t>
    </rPh>
    <phoneticPr fontId="2"/>
  </si>
  <si>
    <t xml:space="preserve">    事業所数及び従業者数</t>
    <phoneticPr fontId="2"/>
  </si>
  <si>
    <t>地　　区　　別</t>
    <rPh sb="0" eb="1">
      <t>ジ</t>
    </rPh>
    <rPh sb="3" eb="4">
      <t>ク</t>
    </rPh>
    <rPh sb="6" eb="7">
      <t>ベツ</t>
    </rPh>
    <phoneticPr fontId="2"/>
  </si>
  <si>
    <t>地　　区　　別</t>
    <phoneticPr fontId="2"/>
  </si>
  <si>
    <t>　</t>
    <phoneticPr fontId="2"/>
  </si>
  <si>
    <t>資料　　市総務部統計課　　　 　</t>
    <rPh sb="0" eb="2">
      <t>シリョウ</t>
    </rPh>
    <rPh sb="4" eb="5">
      <t>シ</t>
    </rPh>
    <rPh sb="5" eb="7">
      <t>ソウム</t>
    </rPh>
    <rPh sb="7" eb="8">
      <t>ブ</t>
    </rPh>
    <rPh sb="8" eb="11">
      <t>トウケイカ</t>
    </rPh>
    <phoneticPr fontId="2"/>
  </si>
  <si>
    <t>X</t>
    <phoneticPr fontId="2"/>
  </si>
  <si>
    <t>(単位　　人、万円、㎡）</t>
    <phoneticPr fontId="2"/>
  </si>
  <si>
    <t>その他の各種商品小売業
（従業者が常時50人未満のもの）</t>
    <phoneticPr fontId="2"/>
  </si>
  <si>
    <t>５０　　　商　　　業　　　の　　</t>
    <rPh sb="5" eb="6">
      <t>ショウ</t>
    </rPh>
    <rPh sb="9" eb="10">
      <t>ギョウ</t>
    </rPh>
    <phoneticPr fontId="2"/>
  </si>
  <si>
    <t>５１　　　　長　崎　県　内　大　型　</t>
    <rPh sb="6" eb="7">
      <t>チョウ</t>
    </rPh>
    <rPh sb="8" eb="9">
      <t>ザキ</t>
    </rPh>
    <rPh sb="10" eb="11">
      <t>ケン</t>
    </rPh>
    <rPh sb="12" eb="13">
      <t>ナイ</t>
    </rPh>
    <rPh sb="14" eb="15">
      <t>ダイ</t>
    </rPh>
    <rPh sb="16" eb="17">
      <t>カタ</t>
    </rPh>
    <phoneticPr fontId="2"/>
  </si>
  <si>
    <t>５２　　　長　崎　市　中　央　卸　　</t>
    <rPh sb="5" eb="6">
      <t>チョウ</t>
    </rPh>
    <rPh sb="7" eb="8">
      <t>ザキ</t>
    </rPh>
    <rPh sb="9" eb="10">
      <t>シ</t>
    </rPh>
    <rPh sb="11" eb="12">
      <t>ナカ</t>
    </rPh>
    <rPh sb="13" eb="14">
      <t>ヒサシ</t>
    </rPh>
    <rPh sb="15" eb="16">
      <t>オロシ</t>
    </rPh>
    <phoneticPr fontId="2"/>
  </si>
  <si>
    <t>５３　　　　外　　　　　　国　　　</t>
    <rPh sb="6" eb="7">
      <t>ソト</t>
    </rPh>
    <rPh sb="13" eb="14">
      <t>クニ</t>
    </rPh>
    <phoneticPr fontId="2"/>
  </si>
  <si>
    <t>５３　　　　外　　　　　　国　　　　</t>
    <rPh sb="6" eb="7">
      <t>ソト</t>
    </rPh>
    <rPh sb="13" eb="14">
      <t>クニ</t>
    </rPh>
    <phoneticPr fontId="2"/>
  </si>
  <si>
    <t>　　r　79,542,963</t>
    <phoneticPr fontId="2"/>
  </si>
  <si>
    <t>r　74,093,698</t>
    <phoneticPr fontId="2"/>
  </si>
  <si>
    <t>資料　　市商工部中央卸売市場　　四捨五入の関係で内訳と合計が必ずしも一致しない。</t>
    <rPh sb="0" eb="2">
      <t>シリョウ</t>
    </rPh>
    <rPh sb="4" eb="5">
      <t>シ</t>
    </rPh>
    <rPh sb="5" eb="7">
      <t>ショウコウ</t>
    </rPh>
    <rPh sb="7" eb="8">
      <t>ブ</t>
    </rPh>
    <rPh sb="8" eb="10">
      <t>チュウオウ</t>
    </rPh>
    <rPh sb="10" eb="12">
      <t>オロシウリ</t>
    </rPh>
    <rPh sb="12" eb="14">
      <t>シジョウ</t>
    </rPh>
    <rPh sb="16" eb="20">
      <t>シシャゴニュウ</t>
    </rPh>
    <rPh sb="21" eb="23">
      <t>カンケイ</t>
    </rPh>
    <rPh sb="24" eb="26">
      <t>ウチワケ</t>
    </rPh>
    <rPh sb="27" eb="29">
      <t>ゴウケイ</t>
    </rPh>
    <rPh sb="30" eb="31">
      <t>カナラ</t>
    </rPh>
    <rPh sb="34" eb="36">
      <t>イッチ</t>
    </rPh>
    <phoneticPr fontId="2"/>
  </si>
  <si>
    <t>２７年　４月分</t>
    <rPh sb="2" eb="3">
      <t>ネン</t>
    </rPh>
    <rPh sb="5" eb="7">
      <t>ガツブン</t>
    </rPh>
    <phoneticPr fontId="2"/>
  </si>
  <si>
    <t>２８年　１月分</t>
    <rPh sb="2" eb="3">
      <t>ネン</t>
    </rPh>
    <rPh sb="5" eb="7">
      <t>ガツブン</t>
    </rPh>
    <phoneticPr fontId="2"/>
  </si>
  <si>
    <t>野</t>
    <rPh sb="0" eb="1">
      <t>ノ</t>
    </rPh>
    <phoneticPr fontId="2"/>
  </si>
  <si>
    <t>　　　　　　菜</t>
    <rPh sb="6" eb="7">
      <t>ナ</t>
    </rPh>
    <phoneticPr fontId="2"/>
  </si>
  <si>
    <t>　　ｒ　77,240,249</t>
    <phoneticPr fontId="2"/>
  </si>
  <si>
    <t>r  3,582,448</t>
    <phoneticPr fontId="2"/>
  </si>
  <si>
    <t>７</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</si>
  <si>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</si>
  <si>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</si>
  <si>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</si>
  <si>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</si>
  <si>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</si>
  <si>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</si>
  <si>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</si>
  <si>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</si>
  <si>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</si>
  <si>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</si>
  <si>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</si>
  <si>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</si>
  <si>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</si>
  <si>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</si>
  <si>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</si>
  <si>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</si>
  <si>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</si>
  <si>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</si>
  <si>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</si>
  <si>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</si>
  <si>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</si>
  <si>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</si>
  <si>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１６</t>
    <phoneticPr fontId="2"/>
  </si>
  <si>
    <t>３７</t>
    <phoneticPr fontId="2"/>
  </si>
  <si>
    <t>産業機械器具卸売業</t>
    <rPh sb="6" eb="8">
      <t>オロシウリ</t>
    </rPh>
    <rPh sb="8" eb="9">
      <t>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</si>
</sst>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numFmt numFmtId="177" formatCode="0.0_-"/>
    <numFmt numFmtId="178" formatCode="#,##0_);[Red]\(#,##0\)"/>
    <numFmt numFmtId="179" formatCode="#,##0;&quot;△ &quot;#,##0"/>
    <numFmt numFmtId="180" formatCode="[$-411]ggg"/>
    <numFmt numFmtId="181" formatCode="[$-411]ggge&quot;年&quot;"/>
    <numFmt numFmtId="182" formatCode="m"/>
    <numFmt numFmtId="183" formatCode="0;&quot;△ &quot;0"/>
    <numFmt numFmtId="184" formatCode="#,##0.0_ "/>
    <numFmt numFmtId="185" formatCode="#,##0.0_ ;[Red]\-#,##0.0\ "/>
  </numFmts>
  <fonts count="12">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vertAlign val="superscript"/>
      <sz val="8"/>
      <name val="ＭＳ Ｐ明朝"/>
      <family val="1"/>
      <charset val="128"/>
    </font>
    <font>
      <sz val="8"/>
      <name val="ＭＳ 明朝"/>
      <family val="1"/>
      <charset val="128"/>
    </font>
    <font>
      <sz val="10"/>
      <color theme="1"/>
      <name val="ＭＳ 明朝"/>
      <family val="1"/>
      <charset val="128"/>
    </font>
    <font>
      <sz val="11"/>
      <color theme="1"/>
      <name val="ＭＳ Ｐゴシック"/>
      <family val="3"/>
      <charset val="128"/>
    </font>
    <font>
      <sz val="7"/>
      <name val="ＭＳ Ｐ明朝"/>
      <family val="1"/>
      <charset val="128"/>
    </font>
  </fonts>
  <fills count="2">
    <fill>
      <patternFill patternType="none"/>
    </fill>
    <fill>
      <patternFill patternType="gray125"/>
    </fill>
  </fills>
  <borders count="29">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xf numFmtId="0" fontId="9" fillId="0" borderId="0">
      <alignment vertical="center"/>
    </xf>
    <xf numFmtId="0" fontId="10" fillId="0" borderId="0">
      <alignment vertical="center"/>
    </xf>
  </cellStyleXfs>
  <cellXfs count="399">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distributed" vertical="center"/>
    </xf>
    <xf numFmtId="49" fontId="3" fillId="0" borderId="1" xfId="0" applyNumberFormat="1" applyFont="1" applyBorder="1" applyAlignment="1">
      <alignment vertical="center"/>
    </xf>
    <xf numFmtId="0" fontId="3" fillId="0" borderId="1" xfId="0" applyFont="1" applyBorder="1" applyAlignment="1">
      <alignment horizontal="center" vertical="center"/>
    </xf>
    <xf numFmtId="176" fontId="3" fillId="0" borderId="1" xfId="0" applyNumberFormat="1" applyFont="1" applyBorder="1" applyAlignment="1">
      <alignment vertical="center"/>
    </xf>
    <xf numFmtId="49" fontId="3" fillId="0" borderId="1" xfId="0" applyNumberFormat="1" applyFont="1" applyBorder="1" applyAlignment="1">
      <alignment horizontal="right" vertical="center"/>
    </xf>
    <xf numFmtId="176" fontId="3" fillId="0" borderId="1" xfId="0" applyNumberFormat="1"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wrapText="1"/>
    </xf>
    <xf numFmtId="178" fontId="3" fillId="0" borderId="1" xfId="0" applyNumberFormat="1" applyFont="1" applyBorder="1" applyAlignment="1">
      <alignment vertical="center"/>
    </xf>
    <xf numFmtId="0" fontId="3" fillId="0" borderId="1" xfId="0" applyFont="1" applyBorder="1" applyAlignment="1">
      <alignment horizontal="distributed" vertical="center"/>
    </xf>
    <xf numFmtId="0" fontId="3" fillId="0" borderId="10" xfId="0" applyFont="1" applyBorder="1" applyAlignment="1">
      <alignment horizontal="center" vertical="center"/>
    </xf>
    <xf numFmtId="0" fontId="3" fillId="0" borderId="0" xfId="0" applyFont="1" applyAlignment="1">
      <alignment horizontal="distributed" vertical="center"/>
    </xf>
    <xf numFmtId="49" fontId="3" fillId="0" borderId="0" xfId="0" applyNumberFormat="1" applyFont="1" applyAlignment="1">
      <alignment horizontal="center" vertical="center"/>
    </xf>
    <xf numFmtId="49" fontId="3" fillId="0" borderId="9"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1" applyNumberFormat="1" applyFont="1" applyFill="1" applyBorder="1" applyAlignment="1">
      <alignment horizontal="right" vertical="center"/>
    </xf>
    <xf numFmtId="0" fontId="4" fillId="0" borderId="0" xfId="0" applyFont="1"/>
    <xf numFmtId="0" fontId="3" fillId="0" borderId="0" xfId="0" applyFont="1"/>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right" vertical="center"/>
    </xf>
    <xf numFmtId="0" fontId="3" fillId="0" borderId="1"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0" borderId="8"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2" xfId="0" applyFont="1" applyBorder="1" applyAlignment="1">
      <alignment vertical="center"/>
    </xf>
    <xf numFmtId="0" fontId="3" fillId="0" borderId="10" xfId="0" applyFont="1" applyBorder="1" applyAlignment="1">
      <alignment vertical="center"/>
    </xf>
    <xf numFmtId="179" fontId="3" fillId="0" borderId="0" xfId="0" applyNumberFormat="1" applyFont="1" applyAlignment="1">
      <alignment vertical="center"/>
    </xf>
    <xf numFmtId="179" fontId="3" fillId="0" borderId="1" xfId="0" applyNumberFormat="1" applyFont="1" applyBorder="1" applyAlignment="1">
      <alignment vertical="center"/>
    </xf>
    <xf numFmtId="179" fontId="3" fillId="0" borderId="1" xfId="0" applyNumberFormat="1" applyFont="1" applyBorder="1" applyAlignment="1">
      <alignment horizontal="right" vertical="center"/>
    </xf>
    <xf numFmtId="179" fontId="3" fillId="0" borderId="10" xfId="0" applyNumberFormat="1" applyFont="1" applyBorder="1" applyAlignment="1">
      <alignment vertical="center"/>
    </xf>
    <xf numFmtId="179" fontId="3" fillId="0" borderId="0"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0" xfId="0" applyNumberFormat="1" applyFont="1" applyBorder="1" applyAlignment="1">
      <alignment horizontal="right" vertical="center"/>
    </xf>
    <xf numFmtId="49" fontId="3" fillId="0" borderId="0" xfId="0" applyNumberFormat="1" applyFont="1" applyAlignment="1">
      <alignment horizontal="right" vertical="center"/>
    </xf>
    <xf numFmtId="176" fontId="3" fillId="0" borderId="0" xfId="0" applyNumberFormat="1" applyFont="1" applyAlignment="1">
      <alignment horizontal="right" vertical="center"/>
    </xf>
    <xf numFmtId="0" fontId="3" fillId="0" borderId="0" xfId="0" applyFont="1" applyBorder="1" applyAlignment="1">
      <alignment horizontal="right" vertical="center"/>
    </xf>
    <xf numFmtId="0" fontId="3" fillId="0" borderId="0" xfId="0" applyFont="1" applyFill="1" applyAlignment="1">
      <alignment horizontal="right" vertical="center"/>
    </xf>
    <xf numFmtId="179" fontId="3" fillId="0" borderId="0" xfId="0" applyNumberFormat="1" applyFont="1" applyFill="1" applyBorder="1" applyAlignment="1" applyProtection="1">
      <alignment vertical="center"/>
      <protection locked="0"/>
    </xf>
    <xf numFmtId="0" fontId="4" fillId="0" borderId="0" xfId="0" applyFont="1" applyFill="1" applyAlignment="1">
      <alignment vertical="center"/>
    </xf>
    <xf numFmtId="0" fontId="3" fillId="0" borderId="17" xfId="0" applyFont="1" applyBorder="1" applyAlignment="1">
      <alignment horizontal="center" vertical="center"/>
    </xf>
    <xf numFmtId="49" fontId="3" fillId="0" borderId="0" xfId="0" applyNumberFormat="1" applyFont="1" applyFill="1" applyAlignment="1">
      <alignment horizontal="right" vertical="center"/>
    </xf>
    <xf numFmtId="0" fontId="3" fillId="0" borderId="0" xfId="0" applyFont="1" applyFill="1" applyBorder="1" applyAlignment="1" applyProtection="1">
      <alignment horizontal="left" vertical="center"/>
      <protection locked="0"/>
    </xf>
    <xf numFmtId="38" fontId="3" fillId="0" borderId="1" xfId="1" applyNumberFormat="1" applyFont="1" applyFill="1" applyBorder="1" applyAlignment="1">
      <alignment horizontal="right" shrinkToFit="1"/>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1" xfId="0" applyNumberFormat="1" applyFont="1" applyBorder="1" applyAlignment="1">
      <alignment horizontal="right" vertical="center"/>
    </xf>
    <xf numFmtId="0" fontId="3" fillId="0" borderId="0" xfId="0" applyFont="1" applyBorder="1" applyAlignment="1">
      <alignment horizontal="center" vertical="top"/>
    </xf>
    <xf numFmtId="41" fontId="3" fillId="0" borderId="0" xfId="0" applyNumberFormat="1" applyFont="1" applyBorder="1" applyAlignment="1">
      <alignment vertical="center"/>
    </xf>
    <xf numFmtId="41" fontId="3" fillId="0" borderId="0" xfId="0" applyNumberFormat="1" applyFont="1" applyBorder="1" applyAlignment="1">
      <alignment horizontal="righ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Border="1" applyAlignment="1">
      <alignment vertical="center"/>
    </xf>
    <xf numFmtId="0" fontId="3" fillId="0" borderId="2" xfId="0" applyFont="1" applyFill="1" applyBorder="1" applyAlignment="1">
      <alignment vertical="center"/>
    </xf>
    <xf numFmtId="0" fontId="4" fillId="0" borderId="2" xfId="0" applyFont="1" applyFill="1" applyBorder="1" applyAlignment="1">
      <alignment horizontal="distributed" vertical="center"/>
    </xf>
    <xf numFmtId="49" fontId="3" fillId="0" borderId="0" xfId="0" applyNumberFormat="1" applyFont="1" applyFill="1" applyBorder="1" applyAlignment="1">
      <alignment horizontal="distributed" vertical="center"/>
    </xf>
    <xf numFmtId="49" fontId="3" fillId="0" borderId="0" xfId="0" applyNumberFormat="1" applyFont="1" applyFill="1" applyAlignment="1">
      <alignmen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0" fontId="3" fillId="0" borderId="1" xfId="0" applyFont="1" applyFill="1" applyBorder="1" applyAlignment="1">
      <alignment horizontal="distributed" vertical="center"/>
    </xf>
    <xf numFmtId="0" fontId="3" fillId="0" borderId="10" xfId="0" applyFont="1" applyFill="1" applyBorder="1" applyAlignment="1">
      <alignment vertical="center"/>
    </xf>
    <xf numFmtId="176" fontId="3" fillId="0" borderId="1" xfId="0" applyNumberFormat="1" applyFont="1" applyFill="1" applyBorder="1" applyAlignment="1">
      <alignment vertical="center"/>
    </xf>
    <xf numFmtId="49" fontId="3" fillId="0" borderId="1" xfId="0" applyNumberFormat="1" applyFont="1" applyFill="1" applyBorder="1" applyAlignment="1">
      <alignment horizontal="distributed" vertical="center"/>
    </xf>
    <xf numFmtId="0" fontId="3" fillId="0" borderId="10" xfId="0" applyFont="1" applyFill="1" applyBorder="1" applyAlignment="1">
      <alignment horizontal="distributed" vertical="center"/>
    </xf>
    <xf numFmtId="176" fontId="3" fillId="0" borderId="1" xfId="0" applyNumberFormat="1" applyFont="1" applyFill="1" applyBorder="1" applyAlignment="1">
      <alignment horizontal="right" vertical="center"/>
    </xf>
    <xf numFmtId="0" fontId="4" fillId="0" borderId="0" xfId="0" applyFont="1" applyFill="1" applyAlignment="1"/>
    <xf numFmtId="49" fontId="3" fillId="0" borderId="19" xfId="0" applyNumberFormat="1" applyFont="1" applyFill="1" applyBorder="1" applyAlignment="1">
      <alignment horizontal="left"/>
    </xf>
    <xf numFmtId="177" fontId="3" fillId="0" borderId="1" xfId="0" applyNumberFormat="1" applyFont="1" applyBorder="1" applyAlignment="1">
      <alignment vertical="center"/>
    </xf>
    <xf numFmtId="0" fontId="3" fillId="0" borderId="1"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10" xfId="0" applyFont="1" applyFill="1" applyBorder="1" applyAlignment="1" applyProtection="1">
      <alignment horizontal="left" vertical="center"/>
      <protection locked="0"/>
    </xf>
    <xf numFmtId="179" fontId="3" fillId="0" borderId="9"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 xfId="0" applyNumberFormat="1" applyFont="1" applyFill="1" applyBorder="1" applyAlignment="1" applyProtection="1">
      <alignment vertical="center"/>
      <protection locked="0"/>
    </xf>
    <xf numFmtId="0" fontId="3" fillId="0" borderId="12" xfId="0" applyFont="1" applyBorder="1" applyAlignment="1">
      <alignment horizontal="distributed" vertical="center" justifyLastLine="1"/>
    </xf>
    <xf numFmtId="0" fontId="3" fillId="0" borderId="11" xfId="0" applyFont="1" applyBorder="1" applyAlignment="1">
      <alignment horizontal="distributed" vertical="center" justifyLastLine="1"/>
    </xf>
    <xf numFmtId="179" fontId="3" fillId="0" borderId="0" xfId="0" applyNumberFormat="1" applyFont="1" applyFill="1" applyAlignment="1">
      <alignment horizontal="right" vertical="center"/>
    </xf>
    <xf numFmtId="41" fontId="3" fillId="0" borderId="0" xfId="0" quotePrefix="1" applyNumberFormat="1" applyFont="1" applyBorder="1" applyAlignment="1">
      <alignment horizontal="right" vertical="center"/>
    </xf>
    <xf numFmtId="41" fontId="3" fillId="0" borderId="0" xfId="0" applyNumberFormat="1" applyFont="1" applyFill="1" applyAlignment="1">
      <alignmen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2" xfId="0" applyNumberFormat="1" applyFont="1" applyBorder="1" applyAlignment="1">
      <alignment vertical="center"/>
    </xf>
    <xf numFmtId="41" fontId="4" fillId="0" borderId="0" xfId="0" applyNumberFormat="1" applyFont="1" applyAlignment="1">
      <alignment vertical="center"/>
    </xf>
    <xf numFmtId="41" fontId="3" fillId="0" borderId="0" xfId="1" applyNumberFormat="1" applyFont="1" applyBorder="1" applyAlignment="1">
      <alignment vertical="center"/>
    </xf>
    <xf numFmtId="41" fontId="3" fillId="0" borderId="0" xfId="0" quotePrefix="1" applyNumberFormat="1" applyFont="1" applyAlignment="1">
      <alignment horizontal="right" vertical="center"/>
    </xf>
    <xf numFmtId="179" fontId="3" fillId="0" borderId="0" xfId="1" applyNumberFormat="1" applyFont="1"/>
    <xf numFmtId="179" fontId="3" fillId="0" borderId="0" xfId="0" applyNumberFormat="1" applyFont="1" applyFill="1" applyBorder="1" applyAlignment="1">
      <alignment horizontal="right" vertical="center"/>
    </xf>
    <xf numFmtId="179" fontId="3" fillId="0" borderId="9" xfId="0" applyNumberFormat="1" applyFont="1" applyBorder="1" applyAlignment="1">
      <alignment vertical="center"/>
    </xf>
    <xf numFmtId="179" fontId="3" fillId="0" borderId="1" xfId="1" applyNumberFormat="1" applyFont="1" applyBorder="1"/>
    <xf numFmtId="41" fontId="3" fillId="0" borderId="8" xfId="1" applyNumberFormat="1" applyFont="1" applyBorder="1" applyAlignment="1" applyProtection="1">
      <alignment vertical="center"/>
    </xf>
    <xf numFmtId="41" fontId="3" fillId="0" borderId="0" xfId="1" applyNumberFormat="1" applyFont="1" applyBorder="1" applyAlignment="1" applyProtection="1">
      <alignment vertical="center"/>
    </xf>
    <xf numFmtId="41" fontId="3" fillId="0" borderId="9" xfId="1" applyNumberFormat="1" applyFont="1" applyBorder="1" applyAlignment="1" applyProtection="1">
      <alignment vertical="center"/>
    </xf>
    <xf numFmtId="41" fontId="3" fillId="0" borderId="1" xfId="1" applyNumberFormat="1" applyFont="1" applyBorder="1" applyAlignment="1" applyProtection="1">
      <alignment vertical="center"/>
    </xf>
    <xf numFmtId="41" fontId="3" fillId="0" borderId="1" xfId="1" applyNumberFormat="1" applyFont="1" applyBorder="1" applyAlignment="1" applyProtection="1">
      <alignment horizontal="right" vertical="center"/>
    </xf>
    <xf numFmtId="41" fontId="3" fillId="0" borderId="0" xfId="1" applyNumberFormat="1" applyFont="1" applyAlignment="1">
      <alignment horizontal="right" vertical="center"/>
    </xf>
    <xf numFmtId="41" fontId="3" fillId="0" borderId="0" xfId="0" applyNumberFormat="1" applyFont="1" applyAlignment="1" applyProtection="1">
      <alignment vertical="center"/>
      <protection locked="0"/>
    </xf>
    <xf numFmtId="41" fontId="3" fillId="0" borderId="0" xfId="1" applyNumberFormat="1" applyFont="1" applyFill="1" applyBorder="1" applyAlignment="1" applyProtection="1">
      <alignment horizontal="right" vertical="center"/>
      <protection locked="0"/>
    </xf>
    <xf numFmtId="41" fontId="3" fillId="0" borderId="0" xfId="1" applyNumberFormat="1" applyFont="1" applyFill="1" applyBorder="1" applyAlignment="1" applyProtection="1">
      <alignment horizontal="right" vertical="center" shrinkToFit="1"/>
      <protection locked="0"/>
    </xf>
    <xf numFmtId="38" fontId="3" fillId="0" borderId="9" xfId="1" applyNumberFormat="1" applyFont="1" applyFill="1" applyBorder="1" applyAlignment="1">
      <alignment horizontal="right" shrinkToFit="1"/>
    </xf>
    <xf numFmtId="0" fontId="3" fillId="0" borderId="0" xfId="0" applyFont="1" applyBorder="1" applyAlignment="1">
      <alignment horizontal="distributed" vertical="distributed"/>
    </xf>
    <xf numFmtId="0" fontId="3" fillId="0" borderId="22" xfId="0" applyFont="1" applyBorder="1" applyAlignment="1">
      <alignment vertical="center"/>
    </xf>
    <xf numFmtId="0" fontId="3" fillId="0" borderId="23" xfId="0" applyFont="1" applyBorder="1" applyAlignment="1">
      <alignment vertical="center"/>
    </xf>
    <xf numFmtId="0" fontId="3" fillId="0" borderId="23" xfId="0" applyFont="1" applyBorder="1" applyAlignment="1">
      <alignment vertical="center" wrapText="1"/>
    </xf>
    <xf numFmtId="41" fontId="3" fillId="0" borderId="0" xfId="0" applyNumberFormat="1" applyFont="1" applyBorder="1" applyAlignment="1" applyProtection="1">
      <alignment horizontal="right" vertical="center"/>
      <protection locked="0"/>
    </xf>
    <xf numFmtId="179" fontId="3" fillId="0" borderId="0" xfId="0" applyNumberFormat="1" applyFont="1" applyBorder="1" applyAlignment="1">
      <alignment vertical="center"/>
    </xf>
    <xf numFmtId="181" fontId="3" fillId="0" borderId="0" xfId="2" applyNumberFormat="1" applyFont="1" applyFill="1" applyBorder="1" applyAlignment="1">
      <alignment horizontal="right"/>
    </xf>
    <xf numFmtId="182" fontId="3" fillId="0" borderId="0" xfId="2" applyNumberFormat="1" applyFont="1" applyFill="1" applyBorder="1" applyAlignment="1">
      <alignment horizontal="right"/>
    </xf>
    <xf numFmtId="49" fontId="3" fillId="0" borderId="0" xfId="2" applyNumberFormat="1" applyFont="1" applyFill="1" applyBorder="1" applyAlignment="1">
      <alignment horizontal="right" wrapText="1"/>
    </xf>
    <xf numFmtId="182" fontId="3" fillId="0" borderId="1" xfId="2" applyNumberFormat="1" applyFont="1" applyFill="1" applyBorder="1" applyAlignment="1">
      <alignment horizontal="right"/>
    </xf>
    <xf numFmtId="181" fontId="3" fillId="0" borderId="0" xfId="4" applyNumberFormat="1" applyFont="1" applyFill="1" applyBorder="1" applyAlignment="1">
      <alignment horizontal="left"/>
    </xf>
    <xf numFmtId="181" fontId="3" fillId="0" borderId="0" xfId="2" applyNumberFormat="1" applyFont="1" applyFill="1" applyBorder="1" applyAlignment="1">
      <alignment horizontal="left"/>
    </xf>
    <xf numFmtId="181" fontId="3" fillId="0" borderId="1" xfId="2" applyNumberFormat="1" applyFont="1" applyFill="1" applyBorder="1" applyAlignment="1">
      <alignment horizontal="left"/>
    </xf>
    <xf numFmtId="180" fontId="3" fillId="0" borderId="0" xfId="2" applyNumberFormat="1" applyFont="1" applyFill="1" applyBorder="1" applyAlignment="1">
      <alignment horizontal="right"/>
    </xf>
    <xf numFmtId="0" fontId="3" fillId="0" borderId="16"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4" xfId="4" applyFont="1" applyBorder="1" applyAlignment="1">
      <alignment horizontal="center" vertical="center"/>
    </xf>
    <xf numFmtId="0" fontId="3" fillId="0" borderId="24" xfId="4" applyFont="1" applyBorder="1" applyAlignment="1">
      <alignment horizontal="center" vertical="center" wrapText="1"/>
    </xf>
    <xf numFmtId="0" fontId="3" fillId="0" borderId="25" xfId="4" applyFont="1" applyBorder="1" applyAlignment="1">
      <alignment horizontal="center" vertical="center" wrapText="1"/>
    </xf>
    <xf numFmtId="0" fontId="3" fillId="0" borderId="0" xfId="0" applyFont="1" applyAlignment="1">
      <alignment horizontal="right"/>
    </xf>
    <xf numFmtId="0" fontId="3" fillId="0" borderId="8" xfId="0" applyFont="1" applyBorder="1" applyAlignment="1">
      <alignment horizontal="right"/>
    </xf>
    <xf numFmtId="0" fontId="3" fillId="0" borderId="9" xfId="0" applyFont="1" applyBorder="1" applyAlignment="1">
      <alignment horizontal="right"/>
    </xf>
    <xf numFmtId="41" fontId="3" fillId="0" borderId="8" xfId="4" applyNumberFormat="1" applyFont="1" applyFill="1" applyBorder="1" applyAlignment="1">
      <alignment horizontal="right" shrinkToFit="1"/>
    </xf>
    <xf numFmtId="41" fontId="3" fillId="0" borderId="0" xfId="4" applyNumberFormat="1" applyFont="1" applyFill="1" applyBorder="1" applyAlignment="1">
      <alignment horizontal="right" shrinkToFit="1"/>
    </xf>
    <xf numFmtId="41" fontId="3" fillId="0" borderId="9" xfId="4" applyNumberFormat="1" applyFont="1" applyFill="1" applyBorder="1" applyAlignment="1">
      <alignment horizontal="right" shrinkToFit="1"/>
    </xf>
    <xf numFmtId="41" fontId="3" fillId="0" borderId="1" xfId="4" applyNumberFormat="1" applyFont="1" applyFill="1" applyBorder="1" applyAlignment="1">
      <alignment horizontal="right" shrinkToFit="1"/>
    </xf>
    <xf numFmtId="41" fontId="3" fillId="0" borderId="8" xfId="4" applyNumberFormat="1" applyFont="1" applyBorder="1" applyAlignment="1">
      <alignment horizontal="right"/>
    </xf>
    <xf numFmtId="41" fontId="3" fillId="0" borderId="0" xfId="4" applyNumberFormat="1" applyFont="1" applyBorder="1" applyAlignment="1">
      <alignment horizontal="right"/>
    </xf>
    <xf numFmtId="41" fontId="3" fillId="0" borderId="2" xfId="4" applyNumberFormat="1" applyFont="1" applyBorder="1" applyAlignment="1">
      <alignment horizontal="right"/>
    </xf>
    <xf numFmtId="41" fontId="3" fillId="0" borderId="0" xfId="1" applyNumberFormat="1" applyFont="1" applyBorder="1" applyAlignment="1" applyProtection="1">
      <alignment horizontal="right" vertical="center"/>
    </xf>
    <xf numFmtId="38" fontId="3" fillId="0" borderId="0" xfId="1" applyFont="1" applyFill="1" applyAlignment="1">
      <alignment vertical="center"/>
    </xf>
    <xf numFmtId="38" fontId="8" fillId="0" borderId="0" xfId="1" applyFont="1" applyFill="1" applyAlignment="1">
      <alignment horizontal="right" vertical="center"/>
    </xf>
    <xf numFmtId="38" fontId="3" fillId="0" borderId="0" xfId="1" applyFont="1" applyFill="1" applyAlignment="1">
      <alignment horizontal="right" vertical="center"/>
    </xf>
    <xf numFmtId="38" fontId="3" fillId="0" borderId="0" xfId="1" applyFont="1" applyBorder="1" applyAlignment="1">
      <alignment vertical="center"/>
    </xf>
    <xf numFmtId="38" fontId="3" fillId="0" borderId="0" xfId="1" applyFont="1" applyBorder="1" applyAlignment="1">
      <alignment horizontal="right" vertical="center"/>
    </xf>
    <xf numFmtId="38" fontId="3" fillId="0" borderId="0" xfId="1" applyFont="1" applyAlignment="1">
      <alignment vertical="center"/>
    </xf>
    <xf numFmtId="38" fontId="3" fillId="0" borderId="0" xfId="1" applyFont="1" applyAlignment="1">
      <alignment horizontal="right" vertical="center"/>
    </xf>
    <xf numFmtId="38" fontId="3" fillId="0" borderId="0" xfId="1" quotePrefix="1" applyFont="1" applyBorder="1" applyAlignment="1">
      <alignment horizontal="right" vertical="center"/>
    </xf>
    <xf numFmtId="41" fontId="3" fillId="0" borderId="0" xfId="1" applyNumberFormat="1" applyFont="1" applyBorder="1" applyAlignment="1">
      <alignment horizontal="right" vertical="center"/>
    </xf>
    <xf numFmtId="41" fontId="3" fillId="0" borderId="0" xfId="1" applyNumberFormat="1" applyFont="1" applyBorder="1" applyAlignment="1" applyProtection="1">
      <alignment horizontal="right"/>
    </xf>
    <xf numFmtId="41" fontId="3" fillId="0" borderId="0" xfId="0" applyNumberFormat="1" applyFont="1" applyBorder="1" applyAlignment="1" applyProtection="1">
      <alignment vertical="center"/>
      <protection locked="0"/>
    </xf>
    <xf numFmtId="179" fontId="3" fillId="0" borderId="0" xfId="1" applyNumberFormat="1" applyFont="1" applyAlignment="1">
      <alignment vertical="center"/>
    </xf>
    <xf numFmtId="179" fontId="3" fillId="0" borderId="1" xfId="1" applyNumberFormat="1"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distributed" vertical="center"/>
    </xf>
    <xf numFmtId="0" fontId="3" fillId="0" borderId="5" xfId="0" applyFont="1" applyBorder="1" applyAlignment="1">
      <alignment horizontal="center" vertical="center"/>
    </xf>
    <xf numFmtId="0" fontId="4" fillId="0" borderId="0" xfId="0" applyFont="1" applyAlignment="1">
      <alignment vertical="center"/>
    </xf>
    <xf numFmtId="0" fontId="3" fillId="0" borderId="1" xfId="0" applyFont="1" applyBorder="1" applyAlignment="1">
      <alignment vertical="center"/>
    </xf>
    <xf numFmtId="178" fontId="3" fillId="0" borderId="0" xfId="1" applyNumberFormat="1" applyFont="1" applyBorder="1" applyAlignment="1">
      <alignment vertical="center"/>
    </xf>
    <xf numFmtId="178" fontId="3" fillId="0" borderId="0" xfId="1" applyNumberFormat="1" applyFont="1" applyBorder="1" applyAlignment="1">
      <alignment horizontal="righ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right" vertical="center"/>
    </xf>
    <xf numFmtId="178" fontId="3" fillId="0" borderId="0" xfId="0" applyNumberFormat="1" applyFont="1" applyFill="1" applyBorder="1" applyAlignment="1">
      <alignment vertical="center"/>
    </xf>
    <xf numFmtId="178" fontId="3" fillId="0" borderId="0" xfId="0" applyNumberFormat="1" applyFont="1" applyFill="1" applyBorder="1" applyAlignment="1">
      <alignment horizontal="right" vertical="center"/>
    </xf>
    <xf numFmtId="41" fontId="3" fillId="0" borderId="0" xfId="1" quotePrefix="1" applyNumberFormat="1" applyFont="1" applyAlignment="1">
      <alignment horizontal="right" vertical="center"/>
    </xf>
    <xf numFmtId="0" fontId="4"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distributed" vertical="center"/>
    </xf>
    <xf numFmtId="49" fontId="3" fillId="0" borderId="19" xfId="0" applyNumberFormat="1" applyFont="1" applyBorder="1" applyAlignment="1">
      <alignment vertical="center"/>
    </xf>
    <xf numFmtId="0" fontId="4" fillId="0" borderId="0" xfId="0" applyFont="1" applyAlignment="1">
      <alignment vertical="center"/>
    </xf>
    <xf numFmtId="0" fontId="4" fillId="0" borderId="0" xfId="0" applyFont="1" applyAlignment="1">
      <alignment vertical="center"/>
    </xf>
    <xf numFmtId="0" fontId="4" fillId="0" borderId="0" xfId="0" applyFont="1" applyAlignment="1">
      <alignment vertical="center"/>
    </xf>
    <xf numFmtId="0" fontId="3" fillId="0" borderId="0" xfId="0" applyFont="1" applyFill="1" applyAlignment="1">
      <alignment horizontal="right" vertical="center"/>
    </xf>
    <xf numFmtId="183" fontId="3" fillId="0" borderId="0" xfId="0" applyNumberFormat="1" applyFont="1" applyFill="1" applyAlignment="1">
      <alignment vertical="center"/>
    </xf>
    <xf numFmtId="183" fontId="3" fillId="0" borderId="1" xfId="0" applyNumberFormat="1" applyFont="1" applyFill="1" applyBorder="1" applyAlignment="1">
      <alignment vertical="center"/>
    </xf>
    <xf numFmtId="0" fontId="3" fillId="0" borderId="0" xfId="0" applyFont="1" applyBorder="1" applyAlignment="1">
      <alignment horizontal="distributed" vertical="center"/>
    </xf>
    <xf numFmtId="0" fontId="4"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4" fillId="0" borderId="0" xfId="0" applyFont="1" applyAlignment="1"/>
    <xf numFmtId="49" fontId="3" fillId="0" borderId="0" xfId="0" applyNumberFormat="1" applyFont="1" applyFill="1" applyBorder="1" applyAlignment="1">
      <alignment horizontal="distributed" vertical="distributed"/>
    </xf>
    <xf numFmtId="49" fontId="3" fillId="0" borderId="0" xfId="0" applyNumberFormat="1" applyFont="1" applyFill="1" applyAlignment="1">
      <alignment horizontal="distributed" vertical="center"/>
    </xf>
    <xf numFmtId="0" fontId="3" fillId="0" borderId="4"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7" xfId="0" applyFont="1" applyBorder="1" applyAlignment="1">
      <alignment horizontal="center" vertical="center"/>
    </xf>
    <xf numFmtId="0" fontId="3" fillId="0" borderId="19"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14" xfId="0" applyFont="1" applyBorder="1" applyAlignment="1">
      <alignment horizontal="center" vertical="center"/>
    </xf>
    <xf numFmtId="0" fontId="4" fillId="0" borderId="0" xfId="0" applyFont="1" applyAlignment="1">
      <alignment vertical="center"/>
    </xf>
    <xf numFmtId="184" fontId="3" fillId="0" borderId="0" xfId="0" applyNumberFormat="1" applyFont="1" applyAlignment="1">
      <alignment vertical="center"/>
    </xf>
    <xf numFmtId="0" fontId="3" fillId="0" borderId="13" xfId="0"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13" xfId="0" applyNumberFormat="1" applyFont="1" applyBorder="1" applyAlignment="1">
      <alignment horizontal="center" vertical="center"/>
    </xf>
    <xf numFmtId="49" fontId="3" fillId="0" borderId="11"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distributed" vertical="center"/>
    </xf>
    <xf numFmtId="0" fontId="3" fillId="0" borderId="19" xfId="0" applyFont="1" applyFill="1" applyBorder="1" applyAlignment="1">
      <alignment vertical="center"/>
    </xf>
    <xf numFmtId="0" fontId="3" fillId="0" borderId="0" xfId="0" applyFont="1" applyFill="1" applyBorder="1" applyAlignment="1">
      <alignment vertical="center" wrapText="1"/>
    </xf>
    <xf numFmtId="0" fontId="4" fillId="0" borderId="8" xfId="0" applyFont="1" applyBorder="1" applyAlignment="1">
      <alignment horizontal="center" vertical="center"/>
    </xf>
    <xf numFmtId="185" fontId="3" fillId="0" borderId="0" xfId="1" applyNumberFormat="1" applyFont="1" applyAlignment="1">
      <alignment vertical="center"/>
    </xf>
    <xf numFmtId="0" fontId="3" fillId="0" borderId="9" xfId="0" applyFont="1" applyBorder="1" applyAlignment="1">
      <alignment horizontal="distributed" vertical="center"/>
    </xf>
    <xf numFmtId="0" fontId="3" fillId="0" borderId="6" xfId="0"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wrapText="1"/>
    </xf>
    <xf numFmtId="0" fontId="3" fillId="0" borderId="8" xfId="0" applyFont="1" applyBorder="1" applyAlignment="1">
      <alignment horizontal="distributed" vertical="center"/>
    </xf>
    <xf numFmtId="0" fontId="3" fillId="0" borderId="19" xfId="0" applyFont="1" applyBorder="1" applyAlignment="1">
      <alignment vertical="center"/>
    </xf>
    <xf numFmtId="0" fontId="3" fillId="0" borderId="7" xfId="0" applyFont="1" applyBorder="1" applyAlignment="1">
      <alignment horizontal="center" vertical="center"/>
    </xf>
    <xf numFmtId="49" fontId="11" fillId="0" borderId="0" xfId="0" applyNumberFormat="1" applyFont="1" applyFill="1" applyBorder="1" applyAlignment="1">
      <alignment horizontal="distributed" vertical="distributed" wrapText="1"/>
    </xf>
    <xf numFmtId="0" fontId="3" fillId="0" borderId="0" xfId="0" applyFont="1" applyAlignment="1">
      <alignment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179" fontId="3" fillId="0" borderId="8" xfId="0" applyNumberFormat="1" applyFont="1" applyFill="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distributed"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right" vertical="center"/>
    </xf>
    <xf numFmtId="49" fontId="3" fillId="0" borderId="19" xfId="0" applyNumberFormat="1" applyFont="1" applyBorder="1" applyAlignment="1">
      <alignment horizontal="left" vertical="center"/>
    </xf>
    <xf numFmtId="0" fontId="3" fillId="0" borderId="0" xfId="0" applyFont="1" applyAlignment="1">
      <alignment vertical="center"/>
    </xf>
    <xf numFmtId="0" fontId="3" fillId="0" borderId="0" xfId="0" applyFont="1" applyFill="1" applyAlignment="1">
      <alignment horizontal="distributed" vertical="center"/>
    </xf>
    <xf numFmtId="0" fontId="11" fillId="0" borderId="0" xfId="0" applyFont="1" applyFill="1" applyBorder="1" applyAlignment="1">
      <alignment horizontal="distributed" vertical="center" wrapText="1"/>
    </xf>
    <xf numFmtId="0" fontId="5"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Alignment="1">
      <alignment vertical="center"/>
    </xf>
    <xf numFmtId="49" fontId="3" fillId="0" borderId="0" xfId="0" applyNumberFormat="1"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horizontal="center" vertical="center" wrapText="1"/>
    </xf>
    <xf numFmtId="0" fontId="3" fillId="0" borderId="19" xfId="0" applyFont="1" applyBorder="1" applyAlignment="1"/>
    <xf numFmtId="0" fontId="3" fillId="0" borderId="0" xfId="0" applyFont="1" applyAlignment="1">
      <alignment horizontal="center" vertical="center"/>
    </xf>
    <xf numFmtId="0" fontId="3" fillId="0" borderId="1" xfId="0" applyFont="1" applyBorder="1" applyAlignment="1">
      <alignment horizontal="right" vertical="center"/>
    </xf>
    <xf numFmtId="0" fontId="3" fillId="0" borderId="26" xfId="0" applyFont="1" applyBorder="1" applyAlignment="1">
      <alignment horizontal="center" vertical="center"/>
    </xf>
    <xf numFmtId="0" fontId="3" fillId="0" borderId="26" xfId="0" applyFont="1" applyBorder="1" applyAlignment="1">
      <alignment horizontal="center" vertical="center" wrapText="1"/>
    </xf>
    <xf numFmtId="0" fontId="4" fillId="0" borderId="0" xfId="0" applyFont="1" applyAlignment="1">
      <alignment vertical="center"/>
    </xf>
    <xf numFmtId="0" fontId="3" fillId="0" borderId="1" xfId="0" applyFont="1" applyBorder="1" applyAlignment="1">
      <alignment vertical="center"/>
    </xf>
    <xf numFmtId="0" fontId="4" fillId="0" borderId="3" xfId="0" applyFont="1" applyBorder="1" applyAlignment="1">
      <alignment horizontal="center" vertical="center"/>
    </xf>
    <xf numFmtId="0" fontId="3" fillId="0" borderId="19" xfId="0" applyFont="1" applyBorder="1" applyAlignment="1">
      <alignment horizontal="left" vertical="center"/>
    </xf>
    <xf numFmtId="0" fontId="3" fillId="0" borderId="22" xfId="0" applyFont="1" applyBorder="1" applyAlignment="1">
      <alignment horizontal="left" vertical="center"/>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3" xfId="0" applyFont="1" applyFill="1" applyBorder="1" applyAlignment="1">
      <alignment horizontal="center" vertical="center"/>
    </xf>
    <xf numFmtId="0" fontId="6" fillId="0" borderId="0" xfId="0" applyFont="1" applyFill="1" applyAlignment="1">
      <alignment horizontal="right" vertical="center"/>
    </xf>
    <xf numFmtId="0" fontId="0" fillId="0" borderId="0" xfId="0" applyFill="1" applyAlignment="1">
      <alignment horizontal="right" vertical="center"/>
    </xf>
    <xf numFmtId="0" fontId="6"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0" fillId="0" borderId="1" xfId="0" applyFill="1" applyBorder="1" applyAlignment="1">
      <alignment vertical="center"/>
    </xf>
    <xf numFmtId="49" fontId="3" fillId="0" borderId="0" xfId="0" applyNumberFormat="1" applyFont="1" applyFill="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0" xfId="0" applyNumberFormat="1" applyFont="1" applyFill="1" applyBorder="1" applyAlignment="1">
      <alignment horizontal="distributed" vertical="distributed"/>
    </xf>
    <xf numFmtId="49" fontId="3" fillId="0" borderId="0" xfId="0" applyNumberFormat="1" applyFont="1" applyFill="1" applyBorder="1" applyAlignment="1">
      <alignment horizontal="center" vertical="center"/>
    </xf>
    <xf numFmtId="0" fontId="3" fillId="0" borderId="0" xfId="0" applyFont="1" applyFill="1" applyAlignment="1">
      <alignment horizontal="distributed" vertical="center"/>
    </xf>
    <xf numFmtId="0" fontId="3" fillId="0" borderId="0" xfId="0" applyFont="1" applyFill="1" applyBorder="1" applyAlignment="1">
      <alignment horizontal="left" vertical="top" wrapText="1"/>
    </xf>
    <xf numFmtId="0" fontId="3" fillId="0" borderId="23" xfId="0" applyFont="1" applyBorder="1" applyAlignment="1">
      <alignment horizontal="center" vertical="center"/>
    </xf>
    <xf numFmtId="0" fontId="3" fillId="0" borderId="13"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8" xfId="0" applyFont="1" applyBorder="1" applyAlignment="1">
      <alignment horizontal="distributed" vertical="center"/>
    </xf>
    <xf numFmtId="0" fontId="3" fillId="0" borderId="2"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0" xfId="0" applyFont="1" applyFill="1" applyBorder="1" applyAlignment="1">
      <alignment horizontal="center" vertical="distributed" textRotation="255" justifyLastLine="1"/>
    </xf>
    <xf numFmtId="0" fontId="3" fillId="0" borderId="8" xfId="0" applyFont="1" applyFill="1" applyBorder="1" applyAlignment="1">
      <alignment horizontal="center" vertical="distributed" textRotation="255" justifyLastLine="1"/>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xf numFmtId="0" fontId="3" fillId="0" borderId="0" xfId="0" applyFont="1" applyAlignment="1">
      <alignment horizontal="distributed" vertical="center"/>
    </xf>
    <xf numFmtId="0" fontId="3" fillId="0" borderId="0" xfId="0" applyFont="1" applyAlignment="1">
      <alignment horizontal="distributed" vertical="center" justifyLastLine="1"/>
    </xf>
    <xf numFmtId="0" fontId="3" fillId="0" borderId="23" xfId="4" applyFont="1" applyBorder="1" applyAlignment="1">
      <alignment horizontal="center" wrapText="1"/>
    </xf>
    <xf numFmtId="0" fontId="3" fillId="0" borderId="22" xfId="4" applyFont="1" applyBorder="1" applyAlignment="1">
      <alignment horizontal="center" wrapText="1"/>
    </xf>
    <xf numFmtId="0" fontId="3" fillId="0" borderId="23" xfId="4" applyFont="1" applyBorder="1" applyAlignment="1">
      <alignment horizontal="center"/>
    </xf>
    <xf numFmtId="0" fontId="0" fillId="0" borderId="0" xfId="0" applyAlignment="1">
      <alignment vertical="center"/>
    </xf>
    <xf numFmtId="0" fontId="6" fillId="0" borderId="0" xfId="0" applyFont="1" applyFill="1" applyAlignment="1">
      <alignment horizontal="left" vertical="center"/>
    </xf>
    <xf numFmtId="0" fontId="3" fillId="0" borderId="23" xfId="4" applyFont="1" applyBorder="1" applyAlignment="1">
      <alignment horizontal="center" vertical="center"/>
    </xf>
    <xf numFmtId="0" fontId="3" fillId="0" borderId="27" xfId="4" applyFont="1" applyBorder="1" applyAlignment="1">
      <alignment horizontal="center" vertical="center"/>
    </xf>
    <xf numFmtId="0" fontId="3" fillId="0" borderId="14"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8"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28" xfId="4" applyFont="1" applyBorder="1" applyAlignment="1">
      <alignment horizontal="center" vertical="center"/>
    </xf>
    <xf numFmtId="0" fontId="3" fillId="0" borderId="16" xfId="4" applyFont="1" applyBorder="1" applyAlignment="1">
      <alignment horizontal="center" vertical="center"/>
    </xf>
    <xf numFmtId="0" fontId="3" fillId="0" borderId="14" xfId="4" applyFont="1" applyBorder="1" applyAlignment="1">
      <alignment horizontal="center" vertical="center"/>
    </xf>
    <xf numFmtId="0" fontId="3" fillId="0" borderId="15" xfId="4" applyFont="1" applyBorder="1" applyAlignment="1">
      <alignment horizontal="center" vertical="center"/>
    </xf>
    <xf numFmtId="0" fontId="3" fillId="0" borderId="23" xfId="4" applyFont="1" applyBorder="1" applyAlignment="1">
      <alignment horizontal="center" vertical="center" wrapText="1"/>
    </xf>
    <xf numFmtId="0" fontId="3" fillId="0" borderId="27" xfId="4" applyFont="1" applyBorder="1" applyAlignment="1">
      <alignment horizontal="center" vertical="center" wrapText="1"/>
    </xf>
    <xf numFmtId="0" fontId="3" fillId="0" borderId="22" xfId="4" applyFont="1" applyBorder="1" applyAlignment="1">
      <alignment horizontal="center" vertical="center"/>
    </xf>
    <xf numFmtId="0" fontId="3" fillId="0" borderId="17" xfId="4" applyFont="1" applyBorder="1" applyAlignment="1">
      <alignment horizontal="center" vertical="center"/>
    </xf>
    <xf numFmtId="0" fontId="3" fillId="0" borderId="0" xfId="0" applyFont="1" applyFill="1" applyAlignment="1"/>
    <xf numFmtId="0" fontId="3" fillId="0" borderId="2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9" xfId="0" applyFont="1" applyFill="1" applyBorder="1" applyAlignment="1"/>
    <xf numFmtId="0" fontId="4" fillId="0" borderId="13"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3" xfId="0" applyFont="1" applyFill="1" applyBorder="1" applyAlignment="1"/>
    <xf numFmtId="0" fontId="4" fillId="0" borderId="4" xfId="0" applyFont="1" applyFill="1" applyBorder="1" applyAlignment="1"/>
    <xf numFmtId="0" fontId="6" fillId="0" borderId="0" xfId="0" applyFont="1" applyAlignment="1">
      <alignment vertical="center"/>
    </xf>
    <xf numFmtId="0" fontId="3" fillId="0" borderId="14" xfId="0" applyFont="1" applyBorder="1" applyAlignment="1">
      <alignment horizontal="center" vertical="center"/>
    </xf>
    <xf numFmtId="0" fontId="3" fillId="0" borderId="23" xfId="0" applyFont="1" applyBorder="1" applyAlignment="1">
      <alignment horizontal="left" vertical="center"/>
    </xf>
    <xf numFmtId="49" fontId="3" fillId="0" borderId="19" xfId="0" applyNumberFormat="1" applyFont="1" applyBorder="1" applyAlignment="1">
      <alignment vertical="center"/>
    </xf>
    <xf numFmtId="0" fontId="4" fillId="0" borderId="19" xfId="0" applyFont="1" applyBorder="1"/>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 xfId="0" applyFont="1" applyBorder="1" applyAlignment="1">
      <alignment horizontal="center" vertical="center" shrinkToFit="1"/>
    </xf>
    <xf numFmtId="0" fontId="0" fillId="0" borderId="12" xfId="0" applyBorder="1" applyAlignment="1">
      <alignment vertical="center"/>
    </xf>
    <xf numFmtId="0" fontId="3" fillId="0" borderId="7" xfId="0" applyFont="1" applyBorder="1" applyAlignment="1">
      <alignment horizontal="center" vertical="center"/>
    </xf>
    <xf numFmtId="0" fontId="3" fillId="0" borderId="2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center" vertical="center"/>
    </xf>
    <xf numFmtId="0" fontId="4" fillId="0" borderId="19" xfId="0" applyFont="1" applyBorder="1" applyAlignment="1"/>
  </cellXfs>
  <cellStyles count="5">
    <cellStyle name="桁区切り" xfId="1" builtinId="6"/>
    <cellStyle name="桁区切り 2"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180975</xdr:rowOff>
    </xdr:from>
    <xdr:to>
      <xdr:col>4</xdr:col>
      <xdr:colOff>19050</xdr:colOff>
      <xdr:row>5</xdr:row>
      <xdr:rowOff>228600</xdr:rowOff>
    </xdr:to>
    <xdr:sp macro="" textlink="">
      <xdr:nvSpPr>
        <xdr:cNvPr id="8536" name="Line 1"/>
        <xdr:cNvSpPr>
          <a:spLocks noChangeShapeType="1"/>
        </xdr:cNvSpPr>
      </xdr:nvSpPr>
      <xdr:spPr bwMode="auto">
        <a:xfrm>
          <a:off x="0" y="571500"/>
          <a:ext cx="1257300" cy="704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abSelected="1" zoomScaleNormal="100" zoomScaleSheetLayoutView="100" workbookViewId="0">
      <selection sqref="A1:H1"/>
    </sheetView>
  </sheetViews>
  <sheetFormatPr defaultColWidth="9" defaultRowHeight="13.5"/>
  <cols>
    <col min="1" max="3" width="2.375" style="212" customWidth="1"/>
    <col min="4" max="4" width="21.5" style="212" customWidth="1"/>
    <col min="5" max="5" width="1.25" style="212" customWidth="1"/>
    <col min="6" max="12" width="20.375" style="212" customWidth="1"/>
    <col min="13" max="16384" width="9" style="237"/>
  </cols>
  <sheetData>
    <row r="1" spans="1:13" ht="21">
      <c r="A1" s="274" t="s">
        <v>221</v>
      </c>
      <c r="B1" s="274"/>
      <c r="C1" s="274"/>
      <c r="D1" s="274"/>
      <c r="E1" s="274"/>
      <c r="F1" s="274"/>
      <c r="G1" s="274"/>
      <c r="H1" s="274"/>
      <c r="I1" s="275" t="s">
        <v>222</v>
      </c>
      <c r="J1" s="275"/>
      <c r="K1" s="275"/>
      <c r="L1" s="275"/>
      <c r="M1" s="275"/>
    </row>
    <row r="2" spans="1:13" ht="12" customHeight="1"/>
    <row r="3" spans="1:13" ht="17.25">
      <c r="A3" s="276" t="s">
        <v>635</v>
      </c>
      <c r="B3" s="276"/>
      <c r="C3" s="276"/>
      <c r="D3" s="276"/>
      <c r="E3" s="276"/>
      <c r="F3" s="276"/>
      <c r="G3" s="276"/>
      <c r="H3" s="276"/>
      <c r="I3" s="277" t="s">
        <v>0</v>
      </c>
      <c r="J3" s="277"/>
      <c r="K3" s="277"/>
      <c r="L3" s="277"/>
      <c r="M3" s="277"/>
    </row>
    <row r="4" spans="1:13" ht="12" customHeight="1"/>
    <row r="5" spans="1:13" ht="13.5" customHeight="1">
      <c r="A5" s="212" t="s">
        <v>481</v>
      </c>
      <c r="J5" s="278"/>
      <c r="K5" s="278"/>
      <c r="L5" s="278"/>
    </row>
    <row r="6" spans="1:13" ht="12" customHeight="1"/>
    <row r="7" spans="1:13" ht="13.5" customHeight="1">
      <c r="A7" s="280" t="s">
        <v>1</v>
      </c>
      <c r="B7" s="280"/>
      <c r="C7" s="280"/>
      <c r="D7" s="280"/>
      <c r="E7" s="280"/>
      <c r="F7" s="280"/>
      <c r="G7" s="280"/>
      <c r="H7" s="280"/>
      <c r="I7" s="281" t="s">
        <v>2</v>
      </c>
      <c r="J7" s="281"/>
      <c r="K7" s="281"/>
      <c r="L7" s="281"/>
      <c r="M7" s="281"/>
    </row>
    <row r="8" spans="1:13" ht="13.5" customHeight="1" thickBot="1">
      <c r="A8" s="206"/>
      <c r="B8" s="206"/>
      <c r="C8" s="206"/>
      <c r="D8" s="206"/>
      <c r="E8" s="206"/>
      <c r="F8" s="206"/>
      <c r="G8" s="206"/>
      <c r="H8" s="206"/>
      <c r="I8" s="206"/>
      <c r="J8" s="206"/>
      <c r="K8" s="206"/>
      <c r="L8" s="206"/>
      <c r="M8" s="53" t="s">
        <v>633</v>
      </c>
    </row>
    <row r="9" spans="1:13" ht="18.75" customHeight="1">
      <c r="A9" s="282" t="s">
        <v>51</v>
      </c>
      <c r="B9" s="282"/>
      <c r="C9" s="282"/>
      <c r="D9" s="282"/>
      <c r="E9" s="283"/>
      <c r="F9" s="286" t="s">
        <v>52</v>
      </c>
      <c r="G9" s="286" t="s">
        <v>53</v>
      </c>
      <c r="H9" s="288" t="s">
        <v>98</v>
      </c>
      <c r="I9" s="283" t="s">
        <v>482</v>
      </c>
      <c r="J9" s="283" t="s">
        <v>483</v>
      </c>
      <c r="K9" s="283" t="s">
        <v>484</v>
      </c>
      <c r="L9" s="282" t="s">
        <v>485</v>
      </c>
      <c r="M9" s="288" t="s">
        <v>55</v>
      </c>
    </row>
    <row r="10" spans="1:13" ht="18.75" customHeight="1">
      <c r="A10" s="284"/>
      <c r="B10" s="284"/>
      <c r="C10" s="284"/>
      <c r="D10" s="284"/>
      <c r="E10" s="285"/>
      <c r="F10" s="287"/>
      <c r="G10" s="287"/>
      <c r="H10" s="289"/>
      <c r="I10" s="285"/>
      <c r="J10" s="285"/>
      <c r="K10" s="285"/>
      <c r="L10" s="284"/>
      <c r="M10" s="289"/>
    </row>
    <row r="11" spans="1:13" ht="6" customHeight="1">
      <c r="A11" s="209"/>
      <c r="B11" s="209"/>
      <c r="C11" s="209"/>
      <c r="D11" s="209"/>
      <c r="E11" s="214"/>
      <c r="F11" s="209"/>
      <c r="G11" s="209"/>
      <c r="H11" s="209"/>
      <c r="I11" s="209"/>
      <c r="J11" s="209"/>
      <c r="K11" s="209"/>
      <c r="L11" s="209"/>
      <c r="M11" s="232"/>
    </row>
    <row r="12" spans="1:13" ht="13.5" customHeight="1">
      <c r="A12" s="290" t="s">
        <v>56</v>
      </c>
      <c r="B12" s="290"/>
      <c r="C12" s="290"/>
      <c r="D12" s="290"/>
      <c r="E12" s="291"/>
      <c r="F12" s="61">
        <v>4048</v>
      </c>
      <c r="G12" s="61">
        <v>29435</v>
      </c>
      <c r="H12" s="61">
        <v>110115433</v>
      </c>
      <c r="I12" s="61">
        <v>403276</v>
      </c>
      <c r="J12" s="238">
        <f>G12/F12</f>
        <v>7.2714920948616601</v>
      </c>
      <c r="K12" s="61">
        <f>H12/F12</f>
        <v>27202.429100790512</v>
      </c>
      <c r="L12" s="61">
        <f>H12/G12</f>
        <v>3740.9693562085954</v>
      </c>
      <c r="M12" s="208" t="s">
        <v>60</v>
      </c>
    </row>
    <row r="13" spans="1:13" ht="6" customHeight="1">
      <c r="A13" s="292"/>
      <c r="B13" s="293"/>
      <c r="C13" s="293"/>
      <c r="D13" s="293"/>
      <c r="E13" s="42"/>
      <c r="F13" s="61"/>
      <c r="G13" s="61"/>
      <c r="H13" s="61" t="s">
        <v>486</v>
      </c>
      <c r="I13" s="61"/>
      <c r="J13" s="238"/>
      <c r="K13" s="61"/>
      <c r="L13" s="61"/>
      <c r="M13" s="208"/>
    </row>
    <row r="14" spans="1:13" ht="13.5" customHeight="1">
      <c r="A14" s="279" t="s">
        <v>487</v>
      </c>
      <c r="B14" s="279"/>
      <c r="C14" s="279"/>
      <c r="D14" s="227" t="s">
        <v>179</v>
      </c>
      <c r="E14" s="19"/>
      <c r="F14" s="61">
        <v>916</v>
      </c>
      <c r="G14" s="61">
        <v>8469</v>
      </c>
      <c r="H14" s="61">
        <v>72149326</v>
      </c>
      <c r="I14" s="62" t="s">
        <v>488</v>
      </c>
      <c r="J14" s="238">
        <f t="shared" ref="J14:J22" si="0">G14/F14</f>
        <v>9.2456331877729259</v>
      </c>
      <c r="K14" s="61">
        <f t="shared" ref="K14:K22" si="1">H14/F14</f>
        <v>78765.639737991267</v>
      </c>
      <c r="L14" s="61">
        <f t="shared" ref="L14:L22" si="2">H14/G14</f>
        <v>8519.2261187861604</v>
      </c>
      <c r="M14" s="210" t="s">
        <v>489</v>
      </c>
    </row>
    <row r="15" spans="1:13" ht="6" customHeight="1">
      <c r="A15" s="211"/>
      <c r="B15" s="207"/>
      <c r="C15" s="207"/>
      <c r="D15" s="207"/>
      <c r="E15" s="42"/>
      <c r="F15" s="61"/>
      <c r="G15" s="61"/>
      <c r="H15" s="61"/>
      <c r="I15" s="61"/>
      <c r="J15" s="238"/>
      <c r="K15" s="61"/>
      <c r="L15" s="61"/>
      <c r="M15" s="210"/>
    </row>
    <row r="16" spans="1:13" ht="13.5" customHeight="1">
      <c r="A16" s="279" t="s">
        <v>490</v>
      </c>
      <c r="B16" s="279" t="s">
        <v>491</v>
      </c>
      <c r="C16" s="279"/>
      <c r="D16" s="227" t="s">
        <v>57</v>
      </c>
      <c r="E16" s="228"/>
      <c r="F16" s="61">
        <v>13</v>
      </c>
      <c r="G16" s="61">
        <v>1298</v>
      </c>
      <c r="H16" s="61">
        <v>4348915</v>
      </c>
      <c r="I16" s="61">
        <v>65553</v>
      </c>
      <c r="J16" s="238">
        <f t="shared" si="0"/>
        <v>99.84615384615384</v>
      </c>
      <c r="K16" s="61">
        <f t="shared" si="1"/>
        <v>334531.92307692306</v>
      </c>
      <c r="L16" s="61">
        <f t="shared" si="2"/>
        <v>3350.4738058551616</v>
      </c>
      <c r="M16" s="210" t="s">
        <v>490</v>
      </c>
    </row>
    <row r="17" spans="1:13" ht="13.5" customHeight="1">
      <c r="A17" s="279" t="s">
        <v>492</v>
      </c>
      <c r="B17" s="279" t="s">
        <v>490</v>
      </c>
      <c r="C17" s="279"/>
      <c r="D17" s="227" t="s">
        <v>493</v>
      </c>
      <c r="E17" s="228"/>
      <c r="F17" s="61">
        <v>460</v>
      </c>
      <c r="G17" s="61">
        <v>2014</v>
      </c>
      <c r="H17" s="61">
        <v>2748999</v>
      </c>
      <c r="I17" s="61">
        <v>59324</v>
      </c>
      <c r="J17" s="238">
        <f t="shared" si="0"/>
        <v>4.3782608695652172</v>
      </c>
      <c r="K17" s="61">
        <f t="shared" si="1"/>
        <v>5976.0847826086956</v>
      </c>
      <c r="L17" s="61">
        <f t="shared" si="2"/>
        <v>1364.9448857994041</v>
      </c>
      <c r="M17" s="210" t="s">
        <v>492</v>
      </c>
    </row>
    <row r="18" spans="1:13" ht="13.5" customHeight="1">
      <c r="A18" s="279" t="s">
        <v>494</v>
      </c>
      <c r="B18" s="279" t="s">
        <v>492</v>
      </c>
      <c r="C18" s="279"/>
      <c r="D18" s="227" t="s">
        <v>58</v>
      </c>
      <c r="E18" s="228"/>
      <c r="F18" s="61">
        <v>1150</v>
      </c>
      <c r="G18" s="61">
        <v>8395</v>
      </c>
      <c r="H18" s="61">
        <v>11371164</v>
      </c>
      <c r="I18" s="61">
        <v>133112</v>
      </c>
      <c r="J18" s="238">
        <f t="shared" si="0"/>
        <v>7.3</v>
      </c>
      <c r="K18" s="61">
        <f t="shared" si="1"/>
        <v>9887.9686956521746</v>
      </c>
      <c r="L18" s="61">
        <f t="shared" si="2"/>
        <v>1354.51625967838</v>
      </c>
      <c r="M18" s="210" t="s">
        <v>494</v>
      </c>
    </row>
    <row r="19" spans="1:13" ht="6" customHeight="1">
      <c r="A19" s="211"/>
      <c r="B19" s="211"/>
      <c r="C19" s="211"/>
      <c r="D19" s="227"/>
      <c r="E19" s="228"/>
      <c r="F19" s="61"/>
      <c r="G19" s="61"/>
      <c r="H19" s="61"/>
      <c r="I19" s="61"/>
      <c r="J19" s="238"/>
      <c r="K19" s="61"/>
      <c r="L19" s="61"/>
      <c r="M19" s="210"/>
    </row>
    <row r="20" spans="1:13" ht="13.5" customHeight="1">
      <c r="A20" s="279" t="s">
        <v>495</v>
      </c>
      <c r="B20" s="279" t="s">
        <v>494</v>
      </c>
      <c r="C20" s="279"/>
      <c r="D20" s="227" t="s">
        <v>183</v>
      </c>
      <c r="E20" s="228"/>
      <c r="F20" s="61">
        <v>256</v>
      </c>
      <c r="G20" s="61">
        <v>1606</v>
      </c>
      <c r="H20" s="109">
        <v>5059262</v>
      </c>
      <c r="I20" s="109">
        <v>28404</v>
      </c>
      <c r="J20" s="238">
        <f t="shared" si="0"/>
        <v>6.2734375</v>
      </c>
      <c r="K20" s="61">
        <f t="shared" si="1"/>
        <v>19762.7421875</v>
      </c>
      <c r="L20" s="61">
        <f t="shared" si="2"/>
        <v>3150.225404732254</v>
      </c>
      <c r="M20" s="210" t="s">
        <v>495</v>
      </c>
    </row>
    <row r="21" spans="1:13" ht="13.5" customHeight="1">
      <c r="A21" s="279" t="s">
        <v>496</v>
      </c>
      <c r="B21" s="279" t="s">
        <v>495</v>
      </c>
      <c r="C21" s="279"/>
      <c r="D21" s="227" t="s">
        <v>59</v>
      </c>
      <c r="E21" s="228"/>
      <c r="F21" s="61">
        <v>1156</v>
      </c>
      <c r="G21" s="61">
        <v>6859</v>
      </c>
      <c r="H21" s="109">
        <v>12982288</v>
      </c>
      <c r="I21" s="109">
        <v>116883</v>
      </c>
      <c r="J21" s="238">
        <f t="shared" si="0"/>
        <v>5.9333910034602075</v>
      </c>
      <c r="K21" s="61">
        <f t="shared" si="1"/>
        <v>11230.35294117647</v>
      </c>
      <c r="L21" s="61">
        <f t="shared" si="2"/>
        <v>1892.7377168683481</v>
      </c>
      <c r="M21" s="210" t="s">
        <v>496</v>
      </c>
    </row>
    <row r="22" spans="1:13" ht="13.5" customHeight="1">
      <c r="A22" s="279" t="s">
        <v>497</v>
      </c>
      <c r="B22" s="279" t="s">
        <v>496</v>
      </c>
      <c r="C22" s="279"/>
      <c r="D22" s="227" t="s">
        <v>498</v>
      </c>
      <c r="E22" s="228"/>
      <c r="F22" s="66">
        <v>97</v>
      </c>
      <c r="G22" s="66">
        <v>794</v>
      </c>
      <c r="H22" s="111">
        <v>1455479</v>
      </c>
      <c r="I22" s="110" t="s">
        <v>499</v>
      </c>
      <c r="J22" s="238">
        <f t="shared" si="0"/>
        <v>8.1855670103092777</v>
      </c>
      <c r="K22" s="61">
        <f t="shared" si="1"/>
        <v>15004.938144329897</v>
      </c>
      <c r="L22" s="61">
        <f t="shared" si="2"/>
        <v>1833.0969773299748</v>
      </c>
      <c r="M22" s="210" t="s">
        <v>497</v>
      </c>
    </row>
    <row r="23" spans="1:13" ht="6" customHeight="1" thickBot="1">
      <c r="A23" s="14"/>
      <c r="B23" s="14"/>
      <c r="C23" s="14"/>
      <c r="D23" s="216"/>
      <c r="E23" s="43"/>
      <c r="F23" s="216"/>
      <c r="G23" s="216"/>
      <c r="H23" s="216"/>
      <c r="I23" s="216"/>
      <c r="J23" s="216"/>
      <c r="K23" s="216"/>
      <c r="L23" s="216"/>
      <c r="M23" s="229"/>
    </row>
    <row r="24" spans="1:13" ht="13.5" customHeight="1">
      <c r="A24" s="255" t="s">
        <v>500</v>
      </c>
      <c r="B24" s="255"/>
      <c r="C24" s="255"/>
      <c r="D24" s="255"/>
      <c r="E24" s="255"/>
      <c r="F24" s="255"/>
      <c r="G24" s="255"/>
      <c r="H24" s="255"/>
      <c r="I24" s="255"/>
      <c r="J24" s="294"/>
      <c r="K24" s="294"/>
      <c r="L24" s="294"/>
    </row>
  </sheetData>
  <mergeCells count="26">
    <mergeCell ref="A18:C18"/>
    <mergeCell ref="A20:C20"/>
    <mergeCell ref="A21:C21"/>
    <mergeCell ref="A22:C22"/>
    <mergeCell ref="J24:L24"/>
    <mergeCell ref="A17:C17"/>
    <mergeCell ref="A7:H7"/>
    <mergeCell ref="I7:M7"/>
    <mergeCell ref="A9:E10"/>
    <mergeCell ref="F9:F10"/>
    <mergeCell ref="G9:G10"/>
    <mergeCell ref="H9:H10"/>
    <mergeCell ref="I9:I10"/>
    <mergeCell ref="J9:J10"/>
    <mergeCell ref="K9:K10"/>
    <mergeCell ref="L9:L10"/>
    <mergeCell ref="A12:E12"/>
    <mergeCell ref="A13:D13"/>
    <mergeCell ref="A14:C14"/>
    <mergeCell ref="A16:C16"/>
    <mergeCell ref="M9:M10"/>
    <mergeCell ref="A1:H1"/>
    <mergeCell ref="I1:M1"/>
    <mergeCell ref="A3:H3"/>
    <mergeCell ref="I3:M3"/>
    <mergeCell ref="J5:L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showGridLines="0" zoomScaleNormal="100" workbookViewId="0">
      <pane xSplit="3" ySplit="8" topLeftCell="D9" activePane="bottomRight" state="frozen"/>
      <selection pane="topRight" activeCell="D1" sqref="D1"/>
      <selection pane="bottomLeft" activeCell="A9" sqref="A9"/>
      <selection pane="bottomRight" sqref="A1:K1"/>
    </sheetView>
  </sheetViews>
  <sheetFormatPr defaultRowHeight="13.5"/>
  <cols>
    <col min="1" max="1" width="2.5" style="264" customWidth="1"/>
    <col min="2" max="2" width="1.25" style="175" customWidth="1"/>
    <col min="3" max="3" width="17.75" style="175" customWidth="1"/>
    <col min="4" max="4" width="1.75" style="175" customWidth="1"/>
    <col min="5" max="5" width="10" style="175" bestFit="1" customWidth="1"/>
    <col min="6" max="9" width="10.375" style="175" customWidth="1"/>
    <col min="10" max="11" width="8.5" style="175" customWidth="1"/>
    <col min="12" max="18" width="8.375" style="175" customWidth="1"/>
    <col min="19" max="19" width="8.25" style="175" customWidth="1"/>
    <col min="20" max="21" width="8.375" style="175" customWidth="1"/>
    <col min="22" max="22" width="8.125" style="175" customWidth="1"/>
    <col min="23" max="16384" width="9" style="178"/>
  </cols>
  <sheetData>
    <row r="1" spans="1:22" ht="17.25">
      <c r="A1" s="276" t="s">
        <v>638</v>
      </c>
      <c r="B1" s="276"/>
      <c r="C1" s="276"/>
      <c r="D1" s="276"/>
      <c r="E1" s="276"/>
      <c r="F1" s="276"/>
      <c r="G1" s="276"/>
      <c r="H1" s="276"/>
      <c r="I1" s="276"/>
      <c r="J1" s="276"/>
      <c r="K1" s="276"/>
      <c r="L1" s="379" t="s">
        <v>40</v>
      </c>
      <c r="M1" s="379"/>
      <c r="N1" s="379"/>
      <c r="O1" s="379"/>
      <c r="P1" s="379"/>
      <c r="Q1" s="379"/>
      <c r="R1" s="379"/>
      <c r="S1" s="379"/>
      <c r="T1" s="379"/>
      <c r="U1" s="379"/>
      <c r="V1" s="379"/>
    </row>
    <row r="2" spans="1:22" ht="6" customHeight="1"/>
    <row r="3" spans="1:22" ht="11.25" customHeight="1">
      <c r="A3" s="280" t="s">
        <v>41</v>
      </c>
      <c r="B3" s="280"/>
      <c r="C3" s="280"/>
      <c r="D3" s="280"/>
      <c r="E3" s="280"/>
      <c r="F3" s="280"/>
      <c r="G3" s="280"/>
      <c r="H3" s="280"/>
      <c r="I3" s="280"/>
      <c r="J3" s="280"/>
      <c r="K3" s="280"/>
      <c r="L3" s="278" t="s">
        <v>42</v>
      </c>
      <c r="M3" s="278"/>
      <c r="N3" s="278"/>
      <c r="O3" s="278"/>
      <c r="P3" s="278"/>
      <c r="Q3" s="278"/>
      <c r="R3" s="278"/>
      <c r="S3" s="278"/>
      <c r="T3" s="278"/>
      <c r="U3" s="278"/>
      <c r="V3" s="278"/>
    </row>
    <row r="4" spans="1:22" ht="11.25" customHeight="1">
      <c r="A4" s="278" t="s">
        <v>321</v>
      </c>
      <c r="B4" s="278"/>
      <c r="C4" s="278"/>
      <c r="D4" s="278"/>
      <c r="E4" s="278"/>
      <c r="F4" s="278"/>
      <c r="G4" s="278"/>
      <c r="H4" s="278"/>
      <c r="I4" s="278"/>
      <c r="J4" s="278"/>
      <c r="K4" s="278"/>
    </row>
    <row r="5" spans="1:22" ht="9.75" customHeight="1">
      <c r="A5" s="278" t="s">
        <v>43</v>
      </c>
      <c r="B5" s="278"/>
      <c r="C5" s="278"/>
      <c r="D5" s="278"/>
      <c r="E5" s="278"/>
      <c r="F5" s="278"/>
      <c r="G5" s="278"/>
      <c r="H5" s="278"/>
      <c r="I5" s="278"/>
      <c r="J5" s="278"/>
      <c r="K5" s="278"/>
      <c r="L5" s="278" t="s">
        <v>44</v>
      </c>
      <c r="M5" s="278"/>
      <c r="N5" s="278"/>
      <c r="O5" s="278"/>
      <c r="P5" s="278"/>
      <c r="Q5" s="278"/>
      <c r="R5" s="278"/>
      <c r="S5" s="278"/>
      <c r="T5" s="278"/>
      <c r="U5" s="278"/>
      <c r="V5" s="301"/>
    </row>
    <row r="6" spans="1:22" ht="11.25" customHeight="1" thickBot="1">
      <c r="A6" s="302"/>
      <c r="B6" s="302"/>
      <c r="C6" s="302"/>
      <c r="D6" s="302"/>
      <c r="E6" s="302"/>
      <c r="F6" s="302"/>
      <c r="G6" s="302"/>
      <c r="H6" s="302"/>
      <c r="I6" s="302"/>
      <c r="J6" s="302"/>
      <c r="K6" s="302"/>
      <c r="L6" s="298" t="s">
        <v>175</v>
      </c>
      <c r="M6" s="298"/>
      <c r="N6" s="298"/>
      <c r="O6" s="298"/>
      <c r="P6" s="298"/>
      <c r="Q6" s="298"/>
      <c r="R6" s="298"/>
      <c r="S6" s="298"/>
      <c r="T6" s="298"/>
      <c r="U6" s="298"/>
      <c r="V6" s="298"/>
    </row>
    <row r="7" spans="1:22" ht="18" customHeight="1">
      <c r="A7" s="290" t="s">
        <v>112</v>
      </c>
      <c r="B7" s="290"/>
      <c r="C7" s="290"/>
      <c r="D7" s="291"/>
      <c r="E7" s="286" t="s">
        <v>398</v>
      </c>
      <c r="F7" s="286" t="s">
        <v>397</v>
      </c>
      <c r="G7" s="286" t="s">
        <v>391</v>
      </c>
      <c r="H7" s="286" t="s">
        <v>396</v>
      </c>
      <c r="I7" s="380"/>
      <c r="J7" s="327"/>
      <c r="K7" s="327"/>
      <c r="L7" s="304" t="s">
        <v>390</v>
      </c>
      <c r="M7" s="381"/>
      <c r="N7" s="381"/>
      <c r="O7" s="381"/>
      <c r="P7" s="381"/>
      <c r="Q7" s="381"/>
      <c r="R7" s="381"/>
      <c r="S7" s="381"/>
      <c r="T7" s="381"/>
      <c r="U7" s="381"/>
      <c r="V7" s="288"/>
    </row>
    <row r="8" spans="1:22" ht="18" customHeight="1">
      <c r="A8" s="284"/>
      <c r="B8" s="284"/>
      <c r="C8" s="284"/>
      <c r="D8" s="285"/>
      <c r="E8" s="287"/>
      <c r="F8" s="287"/>
      <c r="G8" s="287"/>
      <c r="H8" s="287"/>
      <c r="I8" s="174" t="s">
        <v>352</v>
      </c>
      <c r="J8" s="174" t="s">
        <v>113</v>
      </c>
      <c r="K8" s="40" t="s">
        <v>114</v>
      </c>
      <c r="L8" s="57" t="s">
        <v>115</v>
      </c>
      <c r="M8" s="174" t="s">
        <v>116</v>
      </c>
      <c r="N8" s="174" t="s">
        <v>117</v>
      </c>
      <c r="O8" s="174" t="s">
        <v>118</v>
      </c>
      <c r="P8" s="174" t="s">
        <v>119</v>
      </c>
      <c r="Q8" s="174" t="s">
        <v>120</v>
      </c>
      <c r="R8" s="174" t="s">
        <v>121</v>
      </c>
      <c r="S8" s="174" t="s">
        <v>122</v>
      </c>
      <c r="T8" s="174" t="s">
        <v>123</v>
      </c>
      <c r="U8" s="173" t="s">
        <v>124</v>
      </c>
      <c r="V8" s="289"/>
    </row>
    <row r="9" spans="1:22" ht="3" customHeight="1">
      <c r="A9" s="269"/>
      <c r="B9" s="177"/>
      <c r="C9" s="177"/>
      <c r="D9" s="10"/>
      <c r="E9" s="177"/>
      <c r="F9" s="177"/>
      <c r="G9" s="177"/>
      <c r="H9" s="177"/>
      <c r="I9" s="176"/>
      <c r="J9" s="176"/>
      <c r="K9" s="176"/>
      <c r="L9" s="176"/>
      <c r="M9" s="176"/>
      <c r="N9" s="176"/>
      <c r="O9" s="176"/>
      <c r="P9" s="176"/>
      <c r="Q9" s="176"/>
      <c r="R9" s="176"/>
      <c r="S9" s="176"/>
      <c r="T9" s="176"/>
      <c r="U9" s="177"/>
      <c r="V9" s="262"/>
    </row>
    <row r="10" spans="1:22" ht="15" customHeight="1">
      <c r="C10" s="260" t="s">
        <v>353</v>
      </c>
      <c r="D10" s="19"/>
      <c r="E10" s="62">
        <v>154567763</v>
      </c>
      <c r="F10" s="62">
        <v>119216111</v>
      </c>
      <c r="G10" s="62">
        <v>110157528</v>
      </c>
      <c r="H10" s="62">
        <v>178923113</v>
      </c>
      <c r="I10" s="126">
        <v>101083181</v>
      </c>
      <c r="J10" s="126">
        <v>6417504</v>
      </c>
      <c r="K10" s="126">
        <v>6945723</v>
      </c>
      <c r="L10" s="126">
        <v>10880937</v>
      </c>
      <c r="M10" s="126">
        <v>7521768</v>
      </c>
      <c r="N10" s="126">
        <v>2621087</v>
      </c>
      <c r="O10" s="126">
        <v>2510893</v>
      </c>
      <c r="P10" s="126">
        <v>12445406</v>
      </c>
      <c r="Q10" s="126">
        <v>2523555</v>
      </c>
      <c r="R10" s="126">
        <v>3853276</v>
      </c>
      <c r="S10" s="126">
        <v>6498137</v>
      </c>
      <c r="T10" s="126">
        <v>30854791</v>
      </c>
      <c r="U10" s="170">
        <v>8010104</v>
      </c>
      <c r="V10" s="261" t="s">
        <v>60</v>
      </c>
    </row>
    <row r="11" spans="1:22" ht="5.25" customHeight="1">
      <c r="C11" s="258"/>
      <c r="D11" s="19"/>
      <c r="E11" s="62"/>
      <c r="F11" s="62"/>
      <c r="G11" s="62"/>
      <c r="H11" s="62"/>
      <c r="I11" s="61"/>
      <c r="J11" s="126"/>
      <c r="K11" s="126"/>
      <c r="L11" s="126"/>
      <c r="M11" s="126"/>
      <c r="N11" s="126"/>
      <c r="O11" s="126"/>
      <c r="P11" s="126"/>
      <c r="Q11" s="126"/>
      <c r="R11" s="126"/>
      <c r="S11" s="126"/>
      <c r="T11" s="126"/>
      <c r="U11" s="170"/>
      <c r="V11" s="261"/>
    </row>
    <row r="12" spans="1:22" ht="15" customHeight="1">
      <c r="A12" s="51" t="s">
        <v>424</v>
      </c>
      <c r="B12" s="25"/>
      <c r="C12" s="260" t="s">
        <v>226</v>
      </c>
      <c r="D12" s="19"/>
      <c r="E12" s="62">
        <v>7059343</v>
      </c>
      <c r="F12" s="62">
        <v>6548282</v>
      </c>
      <c r="G12" s="62">
        <v>28184257</v>
      </c>
      <c r="H12" s="62">
        <v>12851008</v>
      </c>
      <c r="I12" s="67">
        <v>17331870</v>
      </c>
      <c r="J12" s="67">
        <v>543094</v>
      </c>
      <c r="K12" s="67">
        <v>520279</v>
      </c>
      <c r="L12" s="67">
        <v>629773</v>
      </c>
      <c r="M12" s="127">
        <v>714596</v>
      </c>
      <c r="N12" s="67">
        <v>492755</v>
      </c>
      <c r="O12" s="67">
        <v>927648</v>
      </c>
      <c r="P12" s="67">
        <v>6194162</v>
      </c>
      <c r="Q12" s="67">
        <v>165569</v>
      </c>
      <c r="R12" s="67">
        <v>1712407</v>
      </c>
      <c r="S12" s="67">
        <v>3038429</v>
      </c>
      <c r="T12" s="67">
        <v>642534</v>
      </c>
      <c r="U12" s="67">
        <v>1750624</v>
      </c>
      <c r="V12" s="210" t="s">
        <v>159</v>
      </c>
    </row>
    <row r="13" spans="1:22" ht="15" customHeight="1">
      <c r="A13" s="51" t="s">
        <v>425</v>
      </c>
      <c r="B13" s="25"/>
      <c r="C13" s="260" t="s">
        <v>322</v>
      </c>
      <c r="D13" s="19"/>
      <c r="E13" s="62">
        <v>1427258</v>
      </c>
      <c r="F13" s="62">
        <v>2115279</v>
      </c>
      <c r="G13" s="62">
        <v>919127</v>
      </c>
      <c r="H13" s="62">
        <v>1127062</v>
      </c>
      <c r="I13" s="67">
        <v>2664561</v>
      </c>
      <c r="J13" s="108">
        <v>264046</v>
      </c>
      <c r="K13" s="108">
        <v>220510</v>
      </c>
      <c r="L13" s="108">
        <v>327235</v>
      </c>
      <c r="M13" s="127">
        <v>277118</v>
      </c>
      <c r="N13" s="67">
        <v>110294</v>
      </c>
      <c r="O13" s="108">
        <v>154096</v>
      </c>
      <c r="P13" s="108">
        <v>131285</v>
      </c>
      <c r="Q13" s="108">
        <v>218890</v>
      </c>
      <c r="R13" s="108">
        <v>193522</v>
      </c>
      <c r="S13" s="108">
        <v>315072</v>
      </c>
      <c r="T13" s="108">
        <v>222884</v>
      </c>
      <c r="U13" s="108">
        <v>229609</v>
      </c>
      <c r="V13" s="210" t="s">
        <v>160</v>
      </c>
    </row>
    <row r="14" spans="1:22" ht="15" customHeight="1">
      <c r="A14" s="51" t="s">
        <v>45</v>
      </c>
      <c r="B14" s="25"/>
      <c r="C14" s="260" t="s">
        <v>238</v>
      </c>
      <c r="D14" s="19"/>
      <c r="E14" s="62">
        <v>225995</v>
      </c>
      <c r="F14" s="62">
        <v>333904</v>
      </c>
      <c r="G14" s="62">
        <v>4959395</v>
      </c>
      <c r="H14" s="62">
        <v>25769905</v>
      </c>
      <c r="I14" s="67">
        <v>1917391</v>
      </c>
      <c r="J14" s="67">
        <v>461343</v>
      </c>
      <c r="K14" s="67">
        <v>410949</v>
      </c>
      <c r="L14" s="67">
        <v>36212</v>
      </c>
      <c r="M14" s="67">
        <v>530183</v>
      </c>
      <c r="N14" s="67">
        <v>386867</v>
      </c>
      <c r="O14" s="67">
        <v>31920</v>
      </c>
      <c r="P14" s="67">
        <v>7179</v>
      </c>
      <c r="Q14" s="67">
        <v>6893</v>
      </c>
      <c r="R14" s="67">
        <v>7956</v>
      </c>
      <c r="S14" s="67">
        <v>27471</v>
      </c>
      <c r="T14" s="67" t="s">
        <v>392</v>
      </c>
      <c r="U14" s="67">
        <v>10418</v>
      </c>
      <c r="V14" s="210" t="s">
        <v>161</v>
      </c>
    </row>
    <row r="15" spans="1:22" ht="15" customHeight="1">
      <c r="A15" s="51" t="s">
        <v>426</v>
      </c>
      <c r="B15" s="25"/>
      <c r="C15" s="260" t="s">
        <v>317</v>
      </c>
      <c r="D15" s="19"/>
      <c r="E15" s="62">
        <v>185000</v>
      </c>
      <c r="F15" s="62">
        <v>57000</v>
      </c>
      <c r="G15" s="62">
        <v>90000</v>
      </c>
      <c r="H15" s="62">
        <v>250500</v>
      </c>
      <c r="I15" s="67">
        <v>307000</v>
      </c>
      <c r="J15" s="67">
        <v>0</v>
      </c>
      <c r="K15" s="67" t="s">
        <v>392</v>
      </c>
      <c r="L15" s="67">
        <v>0</v>
      </c>
      <c r="M15" s="67" t="s">
        <v>392</v>
      </c>
      <c r="N15" s="67">
        <v>0</v>
      </c>
      <c r="O15" s="67" t="s">
        <v>392</v>
      </c>
      <c r="P15" s="67">
        <v>78000</v>
      </c>
      <c r="Q15" s="67">
        <v>70000</v>
      </c>
      <c r="R15" s="67" t="s">
        <v>392</v>
      </c>
      <c r="S15" s="67">
        <v>0</v>
      </c>
      <c r="T15" s="67">
        <v>123000</v>
      </c>
      <c r="U15" s="67">
        <v>36000</v>
      </c>
      <c r="V15" s="210" t="s">
        <v>326</v>
      </c>
    </row>
    <row r="16" spans="1:22" ht="15" customHeight="1">
      <c r="A16" s="51" t="s">
        <v>427</v>
      </c>
      <c r="B16" s="25"/>
      <c r="C16" s="260" t="s">
        <v>228</v>
      </c>
      <c r="D16" s="19"/>
      <c r="E16" s="62">
        <v>66884</v>
      </c>
      <c r="F16" s="62">
        <v>2355818</v>
      </c>
      <c r="G16" s="62">
        <v>1864</v>
      </c>
      <c r="H16" s="62">
        <v>49090</v>
      </c>
      <c r="I16" s="67">
        <v>794844</v>
      </c>
      <c r="J16" s="67">
        <v>0</v>
      </c>
      <c r="K16" s="67" t="s">
        <v>287</v>
      </c>
      <c r="L16" s="67">
        <v>320</v>
      </c>
      <c r="M16" s="127">
        <v>6645</v>
      </c>
      <c r="N16" s="67" t="s">
        <v>286</v>
      </c>
      <c r="O16" s="67" t="s">
        <v>286</v>
      </c>
      <c r="P16" s="67">
        <v>14130</v>
      </c>
      <c r="Q16" s="67">
        <v>91305</v>
      </c>
      <c r="R16" s="67" t="s">
        <v>286</v>
      </c>
      <c r="S16" s="67">
        <v>599972</v>
      </c>
      <c r="T16" s="67">
        <v>8375</v>
      </c>
      <c r="U16" s="67">
        <v>74097</v>
      </c>
      <c r="V16" s="210" t="s">
        <v>162</v>
      </c>
    </row>
    <row r="17" spans="1:22" ht="6" customHeight="1">
      <c r="A17" s="51"/>
      <c r="B17" s="25"/>
      <c r="C17" s="260"/>
      <c r="D17" s="19"/>
      <c r="E17" s="62"/>
      <c r="F17" s="62"/>
      <c r="G17" s="62"/>
      <c r="H17" s="62"/>
      <c r="I17" s="67"/>
      <c r="J17" s="67"/>
      <c r="K17" s="67"/>
      <c r="L17" s="67"/>
      <c r="M17" s="127"/>
      <c r="N17" s="67"/>
      <c r="O17" s="67"/>
      <c r="P17" s="67"/>
      <c r="Q17" s="67"/>
      <c r="R17" s="67"/>
      <c r="S17" s="67"/>
      <c r="T17" s="67"/>
      <c r="U17" s="67"/>
      <c r="V17" s="210"/>
    </row>
    <row r="18" spans="1:22" ht="15" customHeight="1">
      <c r="A18" s="51" t="s">
        <v>163</v>
      </c>
      <c r="B18" s="25"/>
      <c r="C18" s="260" t="s">
        <v>239</v>
      </c>
      <c r="D18" s="19"/>
      <c r="E18" s="62">
        <v>93115</v>
      </c>
      <c r="F18" s="62">
        <v>92998</v>
      </c>
      <c r="G18" s="62">
        <v>138820</v>
      </c>
      <c r="H18" s="62">
        <v>6740291</v>
      </c>
      <c r="I18" s="67">
        <v>1281442</v>
      </c>
      <c r="J18" s="67">
        <v>53435</v>
      </c>
      <c r="K18" s="67">
        <v>264185</v>
      </c>
      <c r="L18" s="67">
        <v>399428</v>
      </c>
      <c r="M18" s="127">
        <v>2534</v>
      </c>
      <c r="N18" s="67">
        <v>3210</v>
      </c>
      <c r="O18" s="67">
        <v>2620</v>
      </c>
      <c r="P18" s="67">
        <v>101935</v>
      </c>
      <c r="Q18" s="67">
        <v>189544</v>
      </c>
      <c r="R18" s="67">
        <v>117838</v>
      </c>
      <c r="S18" s="67">
        <v>65127</v>
      </c>
      <c r="T18" s="67">
        <v>11126</v>
      </c>
      <c r="U18" s="67">
        <v>70460</v>
      </c>
      <c r="V18" s="210" t="s">
        <v>163</v>
      </c>
    </row>
    <row r="19" spans="1:22" ht="15" customHeight="1">
      <c r="A19" s="51" t="s">
        <v>164</v>
      </c>
      <c r="B19" s="25"/>
      <c r="C19" s="260" t="s">
        <v>240</v>
      </c>
      <c r="D19" s="19"/>
      <c r="E19" s="62">
        <v>65628</v>
      </c>
      <c r="F19" s="62">
        <v>192160</v>
      </c>
      <c r="G19" s="62">
        <v>3565805</v>
      </c>
      <c r="H19" s="62">
        <v>3323274</v>
      </c>
      <c r="I19" s="67">
        <v>34373</v>
      </c>
      <c r="J19" s="67">
        <v>4032</v>
      </c>
      <c r="K19" s="67">
        <v>1131</v>
      </c>
      <c r="L19" s="67">
        <v>1110</v>
      </c>
      <c r="M19" s="67">
        <v>1370</v>
      </c>
      <c r="N19" s="67">
        <v>5173</v>
      </c>
      <c r="O19" s="67">
        <v>2240</v>
      </c>
      <c r="P19" s="67">
        <v>3300</v>
      </c>
      <c r="Q19" s="67">
        <v>3660</v>
      </c>
      <c r="R19" s="67">
        <v>1001</v>
      </c>
      <c r="S19" s="67">
        <v>736</v>
      </c>
      <c r="T19" s="67">
        <v>1320</v>
      </c>
      <c r="U19" s="67">
        <v>9300</v>
      </c>
      <c r="V19" s="210" t="s">
        <v>164</v>
      </c>
    </row>
    <row r="20" spans="1:22" ht="15" customHeight="1">
      <c r="A20" s="51" t="s">
        <v>165</v>
      </c>
      <c r="B20" s="25"/>
      <c r="C20" s="260" t="s">
        <v>229</v>
      </c>
      <c r="D20" s="19"/>
      <c r="E20" s="62">
        <v>11686585</v>
      </c>
      <c r="F20" s="62">
        <v>20658012</v>
      </c>
      <c r="G20" s="62">
        <v>6156357</v>
      </c>
      <c r="H20" s="62">
        <v>174864</v>
      </c>
      <c r="I20" s="67">
        <v>754502</v>
      </c>
      <c r="J20" s="67">
        <v>2697</v>
      </c>
      <c r="K20" s="67">
        <v>344340</v>
      </c>
      <c r="L20" s="67">
        <v>131650</v>
      </c>
      <c r="M20" s="127" t="s">
        <v>392</v>
      </c>
      <c r="N20" s="67">
        <v>26870</v>
      </c>
      <c r="O20" s="67" t="s">
        <v>286</v>
      </c>
      <c r="P20" s="67" t="s">
        <v>286</v>
      </c>
      <c r="Q20" s="67" t="s">
        <v>392</v>
      </c>
      <c r="R20" s="67">
        <v>88556</v>
      </c>
      <c r="S20" s="67" t="s">
        <v>392</v>
      </c>
      <c r="T20" s="67">
        <v>121396</v>
      </c>
      <c r="U20" s="67">
        <v>38993</v>
      </c>
      <c r="V20" s="210" t="s">
        <v>165</v>
      </c>
    </row>
    <row r="21" spans="1:22" ht="15" customHeight="1">
      <c r="A21" s="51" t="s">
        <v>166</v>
      </c>
      <c r="B21" s="25"/>
      <c r="C21" s="260" t="s">
        <v>230</v>
      </c>
      <c r="D21" s="19"/>
      <c r="E21" s="62">
        <v>17769</v>
      </c>
      <c r="F21" s="62">
        <v>33071</v>
      </c>
      <c r="G21" s="62">
        <v>126675</v>
      </c>
      <c r="H21" s="62">
        <v>67101</v>
      </c>
      <c r="I21" s="67">
        <v>278409</v>
      </c>
      <c r="J21" s="67" t="s">
        <v>392</v>
      </c>
      <c r="K21" s="67">
        <v>4372</v>
      </c>
      <c r="L21" s="67">
        <v>1473</v>
      </c>
      <c r="M21" s="67">
        <v>4760</v>
      </c>
      <c r="N21" s="67">
        <v>4572</v>
      </c>
      <c r="O21" s="67" t="s">
        <v>392</v>
      </c>
      <c r="P21" s="67">
        <v>4091</v>
      </c>
      <c r="Q21" s="67" t="s">
        <v>392</v>
      </c>
      <c r="R21" s="67">
        <v>3520</v>
      </c>
      <c r="S21" s="67">
        <v>252186</v>
      </c>
      <c r="T21" s="67">
        <v>3435</v>
      </c>
      <c r="U21" s="67" t="s">
        <v>392</v>
      </c>
      <c r="V21" s="210" t="s">
        <v>166</v>
      </c>
    </row>
    <row r="22" spans="1:22" ht="15" customHeight="1">
      <c r="A22" s="51" t="s">
        <v>167</v>
      </c>
      <c r="B22" s="25"/>
      <c r="C22" s="260" t="s">
        <v>241</v>
      </c>
      <c r="D22" s="19"/>
      <c r="E22" s="62">
        <v>340043</v>
      </c>
      <c r="F22" s="62">
        <v>465556</v>
      </c>
      <c r="G22" s="62">
        <v>1065306</v>
      </c>
      <c r="H22" s="62">
        <v>526394</v>
      </c>
      <c r="I22" s="67">
        <v>253031</v>
      </c>
      <c r="J22" s="67">
        <v>18728</v>
      </c>
      <c r="K22" s="67">
        <v>240</v>
      </c>
      <c r="L22" s="67">
        <v>50062</v>
      </c>
      <c r="M22" s="127">
        <v>353</v>
      </c>
      <c r="N22" s="108" t="s">
        <v>392</v>
      </c>
      <c r="O22" s="67">
        <v>30859</v>
      </c>
      <c r="P22" s="67">
        <v>32217</v>
      </c>
      <c r="Q22" s="67">
        <v>10296</v>
      </c>
      <c r="R22" s="67">
        <v>223</v>
      </c>
      <c r="S22" s="67">
        <v>17850</v>
      </c>
      <c r="T22" s="108">
        <v>8889</v>
      </c>
      <c r="U22" s="108">
        <v>83314</v>
      </c>
      <c r="V22" s="210" t="s">
        <v>167</v>
      </c>
    </row>
    <row r="23" spans="1:22" ht="6.75" customHeight="1">
      <c r="A23" s="51"/>
      <c r="B23" s="25"/>
      <c r="C23" s="260"/>
      <c r="D23" s="19"/>
      <c r="E23" s="62"/>
      <c r="F23" s="62"/>
      <c r="G23" s="62"/>
      <c r="H23" s="62"/>
      <c r="I23" s="67"/>
      <c r="J23" s="108"/>
      <c r="K23" s="67"/>
      <c r="L23" s="67"/>
      <c r="M23" s="67"/>
      <c r="N23" s="67"/>
      <c r="O23" s="67"/>
      <c r="P23" s="67"/>
      <c r="Q23" s="67"/>
      <c r="R23" s="67"/>
      <c r="S23" s="67"/>
      <c r="T23" s="67"/>
      <c r="U23" s="67"/>
      <c r="V23" s="210"/>
    </row>
    <row r="24" spans="1:22" ht="15" customHeight="1">
      <c r="A24" s="51" t="s">
        <v>420</v>
      </c>
      <c r="B24" s="25"/>
      <c r="C24" s="260" t="s">
        <v>242</v>
      </c>
      <c r="D24" s="19"/>
      <c r="E24" s="62">
        <v>208323</v>
      </c>
      <c r="F24" s="62">
        <v>44253</v>
      </c>
      <c r="G24" s="62">
        <v>828382</v>
      </c>
      <c r="H24" s="62">
        <v>548536</v>
      </c>
      <c r="I24" s="67">
        <v>161197</v>
      </c>
      <c r="J24" s="67" t="s">
        <v>392</v>
      </c>
      <c r="K24" s="67">
        <v>6388</v>
      </c>
      <c r="L24" s="67">
        <v>4820</v>
      </c>
      <c r="M24" s="67">
        <v>38093</v>
      </c>
      <c r="N24" s="67">
        <v>9000</v>
      </c>
      <c r="O24" s="67" t="s">
        <v>392</v>
      </c>
      <c r="P24" s="67">
        <v>30160</v>
      </c>
      <c r="Q24" s="67">
        <v>27600</v>
      </c>
      <c r="R24" s="67">
        <v>45136</v>
      </c>
      <c r="S24" s="67" t="s">
        <v>392</v>
      </c>
      <c r="T24" s="67">
        <v>0</v>
      </c>
      <c r="U24" s="67">
        <v>0</v>
      </c>
      <c r="V24" s="210" t="s">
        <v>168</v>
      </c>
    </row>
    <row r="25" spans="1:22" ht="15" customHeight="1">
      <c r="A25" s="51" t="s">
        <v>421</v>
      </c>
      <c r="B25" s="25"/>
      <c r="C25" s="260" t="s">
        <v>264</v>
      </c>
      <c r="D25" s="19"/>
      <c r="E25" s="62">
        <v>16246286</v>
      </c>
      <c r="F25" s="62">
        <v>16541117</v>
      </c>
      <c r="G25" s="62">
        <v>2030656</v>
      </c>
      <c r="H25" s="62">
        <v>1675813</v>
      </c>
      <c r="I25" s="67">
        <v>1945671</v>
      </c>
      <c r="J25" s="67">
        <v>13763</v>
      </c>
      <c r="K25" s="67">
        <v>24383</v>
      </c>
      <c r="L25" s="67">
        <v>17216</v>
      </c>
      <c r="M25" s="67">
        <v>59217</v>
      </c>
      <c r="N25" s="67">
        <v>44447</v>
      </c>
      <c r="O25" s="67">
        <v>106707</v>
      </c>
      <c r="P25" s="67">
        <v>79921</v>
      </c>
      <c r="Q25" s="67">
        <v>88220</v>
      </c>
      <c r="R25" s="67">
        <v>26400</v>
      </c>
      <c r="S25" s="67">
        <v>367806</v>
      </c>
      <c r="T25" s="67">
        <v>133988</v>
      </c>
      <c r="U25" s="67">
        <v>983603</v>
      </c>
      <c r="V25" s="210" t="s">
        <v>169</v>
      </c>
    </row>
    <row r="26" spans="1:22" s="194" customFormat="1" ht="15" customHeight="1">
      <c r="A26" s="51" t="s">
        <v>422</v>
      </c>
      <c r="B26" s="25"/>
      <c r="C26" s="260" t="s">
        <v>384</v>
      </c>
      <c r="D26" s="19"/>
      <c r="E26" s="62">
        <v>0</v>
      </c>
      <c r="F26" s="62">
        <v>0</v>
      </c>
      <c r="G26" s="62">
        <v>0</v>
      </c>
      <c r="H26" s="62">
        <v>0</v>
      </c>
      <c r="I26" s="67">
        <v>1829646</v>
      </c>
      <c r="J26" s="67" t="s">
        <v>392</v>
      </c>
      <c r="K26" s="67" t="s">
        <v>392</v>
      </c>
      <c r="L26" s="67">
        <v>1829646</v>
      </c>
      <c r="M26" s="67" t="s">
        <v>392</v>
      </c>
      <c r="N26" s="67" t="s">
        <v>392</v>
      </c>
      <c r="O26" s="67" t="s">
        <v>392</v>
      </c>
      <c r="P26" s="67" t="s">
        <v>392</v>
      </c>
      <c r="Q26" s="67" t="s">
        <v>392</v>
      </c>
      <c r="R26" s="67" t="s">
        <v>392</v>
      </c>
      <c r="S26" s="67" t="s">
        <v>392</v>
      </c>
      <c r="T26" s="67" t="s">
        <v>392</v>
      </c>
      <c r="U26" s="67" t="s">
        <v>392</v>
      </c>
      <c r="V26" s="210" t="s">
        <v>428</v>
      </c>
    </row>
    <row r="27" spans="1:22" s="194" customFormat="1" ht="15" customHeight="1">
      <c r="A27" s="51" t="s">
        <v>423</v>
      </c>
      <c r="B27" s="25"/>
      <c r="C27" s="260" t="s">
        <v>385</v>
      </c>
      <c r="D27" s="19"/>
      <c r="E27" s="62" t="s">
        <v>400</v>
      </c>
      <c r="F27" s="62" t="s">
        <v>400</v>
      </c>
      <c r="G27" s="62" t="s">
        <v>400</v>
      </c>
      <c r="H27" s="62" t="s">
        <v>400</v>
      </c>
      <c r="I27" s="67">
        <v>1206</v>
      </c>
      <c r="J27" s="67" t="s">
        <v>393</v>
      </c>
      <c r="K27" s="67" t="s">
        <v>392</v>
      </c>
      <c r="L27" s="67" t="s">
        <v>392</v>
      </c>
      <c r="M27" s="67" t="s">
        <v>392</v>
      </c>
      <c r="N27" s="67" t="s">
        <v>392</v>
      </c>
      <c r="O27" s="67" t="s">
        <v>392</v>
      </c>
      <c r="P27" s="67" t="s">
        <v>392</v>
      </c>
      <c r="Q27" s="67" t="s">
        <v>392</v>
      </c>
      <c r="R27" s="67" t="s">
        <v>392</v>
      </c>
      <c r="S27" s="67" t="s">
        <v>392</v>
      </c>
      <c r="T27" s="67" t="s">
        <v>392</v>
      </c>
      <c r="U27" s="67">
        <v>1206</v>
      </c>
      <c r="V27" s="210" t="s">
        <v>429</v>
      </c>
    </row>
    <row r="28" spans="1:22" s="195" customFormat="1" ht="11.25" customHeight="1">
      <c r="A28" s="51" t="s">
        <v>415</v>
      </c>
      <c r="B28" s="25"/>
      <c r="C28" s="260" t="s">
        <v>386</v>
      </c>
      <c r="D28" s="19"/>
      <c r="E28" s="62">
        <v>0</v>
      </c>
      <c r="F28" s="62">
        <v>0</v>
      </c>
      <c r="G28" s="62">
        <v>0</v>
      </c>
      <c r="H28" s="62">
        <v>0</v>
      </c>
      <c r="I28" s="67">
        <v>3000</v>
      </c>
      <c r="J28" s="67" t="s">
        <v>392</v>
      </c>
      <c r="K28" s="67" t="s">
        <v>392</v>
      </c>
      <c r="L28" s="67" t="s">
        <v>392</v>
      </c>
      <c r="M28" s="67" t="s">
        <v>392</v>
      </c>
      <c r="N28" s="67" t="s">
        <v>392</v>
      </c>
      <c r="O28" s="67" t="s">
        <v>392</v>
      </c>
      <c r="P28" s="67" t="s">
        <v>392</v>
      </c>
      <c r="Q28" s="67" t="s">
        <v>392</v>
      </c>
      <c r="R28" s="67" t="s">
        <v>392</v>
      </c>
      <c r="S28" s="67" t="s">
        <v>392</v>
      </c>
      <c r="T28" s="67" t="s">
        <v>392</v>
      </c>
      <c r="U28" s="67">
        <v>3000</v>
      </c>
      <c r="V28" s="210" t="s">
        <v>430</v>
      </c>
    </row>
    <row r="29" spans="1:22" s="195" customFormat="1" ht="8.25" customHeight="1">
      <c r="A29" s="51"/>
      <c r="B29" s="25"/>
      <c r="C29" s="260"/>
      <c r="D29" s="19"/>
      <c r="E29" s="62"/>
      <c r="F29" s="62"/>
      <c r="G29" s="62"/>
      <c r="H29" s="62"/>
      <c r="I29" s="67"/>
      <c r="J29" s="67"/>
      <c r="K29" s="67"/>
      <c r="L29" s="67"/>
      <c r="M29" s="67"/>
      <c r="N29" s="67"/>
      <c r="O29" s="67"/>
      <c r="P29" s="67"/>
      <c r="Q29" s="67"/>
      <c r="R29" s="67"/>
      <c r="S29" s="67"/>
      <c r="T29" s="67"/>
      <c r="U29" s="67"/>
      <c r="V29" s="210"/>
    </row>
    <row r="30" spans="1:22" s="195" customFormat="1" ht="15" customHeight="1">
      <c r="A30" s="51" t="s">
        <v>419</v>
      </c>
      <c r="B30" s="25"/>
      <c r="C30" s="260" t="s">
        <v>389</v>
      </c>
      <c r="D30" s="19"/>
      <c r="E30" s="62">
        <v>0</v>
      </c>
      <c r="F30" s="62">
        <v>0</v>
      </c>
      <c r="G30" s="62">
        <v>0</v>
      </c>
      <c r="H30" s="62">
        <v>0</v>
      </c>
      <c r="I30" s="67">
        <v>809954</v>
      </c>
      <c r="J30" s="67" t="s">
        <v>392</v>
      </c>
      <c r="K30" s="67" t="s">
        <v>392</v>
      </c>
      <c r="L30" s="67">
        <v>809954</v>
      </c>
      <c r="M30" s="67" t="s">
        <v>392</v>
      </c>
      <c r="N30" s="67" t="s">
        <v>392</v>
      </c>
      <c r="O30" s="67" t="s">
        <v>392</v>
      </c>
      <c r="P30" s="67" t="s">
        <v>392</v>
      </c>
      <c r="Q30" s="67" t="s">
        <v>392</v>
      </c>
      <c r="R30" s="67" t="s">
        <v>392</v>
      </c>
      <c r="S30" s="67" t="s">
        <v>392</v>
      </c>
      <c r="T30" s="67" t="s">
        <v>392</v>
      </c>
      <c r="U30" s="67" t="s">
        <v>392</v>
      </c>
      <c r="V30" s="210" t="s">
        <v>431</v>
      </c>
    </row>
    <row r="31" spans="1:22" ht="15" customHeight="1">
      <c r="A31" s="51" t="s">
        <v>416</v>
      </c>
      <c r="B31" s="25"/>
      <c r="C31" s="260" t="s">
        <v>244</v>
      </c>
      <c r="D31" s="19"/>
      <c r="E31" s="62">
        <v>34365</v>
      </c>
      <c r="F31" s="62">
        <v>51991</v>
      </c>
      <c r="G31" s="62">
        <v>555764</v>
      </c>
      <c r="H31" s="62">
        <v>12970401</v>
      </c>
      <c r="I31" s="67">
        <v>22941485</v>
      </c>
      <c r="J31" s="67">
        <v>1090628</v>
      </c>
      <c r="K31" s="67">
        <v>4865544</v>
      </c>
      <c r="L31" s="67">
        <v>2589220</v>
      </c>
      <c r="M31" s="67">
        <v>5629138</v>
      </c>
      <c r="N31" s="67">
        <v>1502133</v>
      </c>
      <c r="O31" s="67">
        <v>965703</v>
      </c>
      <c r="P31" s="67">
        <v>1767330</v>
      </c>
      <c r="Q31" s="67">
        <v>1363336</v>
      </c>
      <c r="R31" s="67">
        <v>1085143</v>
      </c>
      <c r="S31" s="67">
        <v>1368846</v>
      </c>
      <c r="T31" s="67">
        <v>10240</v>
      </c>
      <c r="U31" s="67">
        <v>704224</v>
      </c>
      <c r="V31" s="210" t="s">
        <v>432</v>
      </c>
    </row>
    <row r="32" spans="1:22" ht="15" customHeight="1">
      <c r="A32" s="51" t="s">
        <v>417</v>
      </c>
      <c r="B32" s="25"/>
      <c r="C32" s="260" t="s">
        <v>265</v>
      </c>
      <c r="D32" s="19"/>
      <c r="E32" s="62">
        <v>2378</v>
      </c>
      <c r="F32" s="62">
        <v>654817</v>
      </c>
      <c r="G32" s="62">
        <v>695073</v>
      </c>
      <c r="H32" s="62">
        <v>604449</v>
      </c>
      <c r="I32" s="67">
        <v>2183951</v>
      </c>
      <c r="J32" s="67">
        <v>291542</v>
      </c>
      <c r="K32" s="67">
        <v>146839</v>
      </c>
      <c r="L32" s="67" t="s">
        <v>392</v>
      </c>
      <c r="M32" s="67" t="s">
        <v>392</v>
      </c>
      <c r="N32" s="67" t="s">
        <v>392</v>
      </c>
      <c r="O32" s="67" t="s">
        <v>392</v>
      </c>
      <c r="P32" s="67">
        <v>0</v>
      </c>
      <c r="Q32" s="67" t="s">
        <v>392</v>
      </c>
      <c r="R32" s="67">
        <v>4191</v>
      </c>
      <c r="S32" s="67" t="s">
        <v>392</v>
      </c>
      <c r="T32" s="67">
        <v>1547591</v>
      </c>
      <c r="U32" s="67">
        <v>193788</v>
      </c>
      <c r="V32" s="210" t="s">
        <v>433</v>
      </c>
    </row>
    <row r="33" spans="1:22" ht="15" customHeight="1">
      <c r="A33" s="51" t="s">
        <v>418</v>
      </c>
      <c r="B33" s="25"/>
      <c r="C33" s="260" t="s">
        <v>266</v>
      </c>
      <c r="D33" s="19"/>
      <c r="E33" s="62">
        <v>78218</v>
      </c>
      <c r="F33" s="62">
        <v>6796</v>
      </c>
      <c r="G33" s="62">
        <v>1189326</v>
      </c>
      <c r="H33" s="62">
        <v>623</v>
      </c>
      <c r="I33" s="67">
        <v>150976</v>
      </c>
      <c r="J33" s="67" t="s">
        <v>392</v>
      </c>
      <c r="K33" s="67">
        <v>16456</v>
      </c>
      <c r="L33" s="67">
        <v>134520</v>
      </c>
      <c r="M33" s="127" t="s">
        <v>286</v>
      </c>
      <c r="N33" s="67" t="s">
        <v>286</v>
      </c>
      <c r="O33" s="67" t="s">
        <v>392</v>
      </c>
      <c r="P33" s="67" t="s">
        <v>286</v>
      </c>
      <c r="Q33" s="67" t="s">
        <v>286</v>
      </c>
      <c r="R33" s="67">
        <v>0</v>
      </c>
      <c r="S33" s="67" t="s">
        <v>286</v>
      </c>
      <c r="T33" s="67">
        <v>0</v>
      </c>
      <c r="U33" s="67" t="s">
        <v>286</v>
      </c>
      <c r="V33" s="210" t="s">
        <v>434</v>
      </c>
    </row>
    <row r="34" spans="1:22" ht="15" customHeight="1">
      <c r="A34" s="51" t="s">
        <v>650</v>
      </c>
      <c r="B34" s="25"/>
      <c r="C34" s="260" t="s">
        <v>267</v>
      </c>
      <c r="D34" s="19"/>
      <c r="E34" s="62" t="s">
        <v>399</v>
      </c>
      <c r="F34" s="62">
        <v>9539</v>
      </c>
      <c r="G34" s="62">
        <v>6429</v>
      </c>
      <c r="H34" s="62">
        <v>7585</v>
      </c>
      <c r="I34" s="67">
        <v>10940</v>
      </c>
      <c r="J34" s="67" t="s">
        <v>392</v>
      </c>
      <c r="K34" s="67" t="s">
        <v>286</v>
      </c>
      <c r="L34" s="67">
        <v>4972</v>
      </c>
      <c r="M34" s="127">
        <v>0</v>
      </c>
      <c r="N34" s="67" t="s">
        <v>286</v>
      </c>
      <c r="O34" s="67" t="s">
        <v>286</v>
      </c>
      <c r="P34" s="67" t="s">
        <v>286</v>
      </c>
      <c r="Q34" s="67">
        <v>0</v>
      </c>
      <c r="R34" s="67" t="s">
        <v>392</v>
      </c>
      <c r="S34" s="67" t="s">
        <v>286</v>
      </c>
      <c r="T34" s="67">
        <v>5968</v>
      </c>
      <c r="U34" s="67">
        <v>0</v>
      </c>
      <c r="V34" s="210" t="s">
        <v>650</v>
      </c>
    </row>
    <row r="35" spans="1:22" s="205" customFormat="1" ht="10.5" customHeight="1">
      <c r="A35" s="51"/>
      <c r="B35" s="25"/>
      <c r="C35" s="260"/>
      <c r="D35" s="19"/>
      <c r="E35" s="62"/>
      <c r="F35" s="62"/>
      <c r="G35" s="62"/>
      <c r="H35" s="62"/>
      <c r="I35" s="67"/>
      <c r="J35" s="67"/>
      <c r="K35" s="67"/>
      <c r="L35" s="67"/>
      <c r="M35" s="127"/>
      <c r="N35" s="67"/>
      <c r="O35" s="67"/>
      <c r="P35" s="67"/>
      <c r="Q35" s="67"/>
      <c r="R35" s="67"/>
      <c r="S35" s="67"/>
      <c r="T35" s="67"/>
      <c r="U35" s="67"/>
      <c r="V35" s="210"/>
    </row>
    <row r="36" spans="1:22" ht="15" customHeight="1">
      <c r="A36" s="51" t="s">
        <v>651</v>
      </c>
      <c r="B36" s="25"/>
      <c r="C36" s="260" t="s">
        <v>268</v>
      </c>
      <c r="D36" s="19"/>
      <c r="E36" s="62">
        <v>155998</v>
      </c>
      <c r="F36" s="62">
        <v>45951</v>
      </c>
      <c r="G36" s="62" t="s">
        <v>399</v>
      </c>
      <c r="H36" s="62">
        <v>12897</v>
      </c>
      <c r="I36" s="67">
        <v>15348</v>
      </c>
      <c r="J36" s="67" t="s">
        <v>287</v>
      </c>
      <c r="K36" s="67" t="s">
        <v>286</v>
      </c>
      <c r="L36" s="67">
        <v>6786</v>
      </c>
      <c r="M36" s="67" t="s">
        <v>286</v>
      </c>
      <c r="N36" s="67" t="s">
        <v>286</v>
      </c>
      <c r="O36" s="67" t="s">
        <v>286</v>
      </c>
      <c r="P36" s="67" t="s">
        <v>286</v>
      </c>
      <c r="Q36" s="67" t="s">
        <v>392</v>
      </c>
      <c r="R36" s="67" t="s">
        <v>286</v>
      </c>
      <c r="S36" s="67">
        <v>8562</v>
      </c>
      <c r="T36" s="67" t="s">
        <v>392</v>
      </c>
      <c r="U36" s="67" t="s">
        <v>286</v>
      </c>
      <c r="V36" s="210" t="s">
        <v>651</v>
      </c>
    </row>
    <row r="37" spans="1:22" s="195" customFormat="1" ht="15" customHeight="1">
      <c r="A37" s="51" t="s">
        <v>652</v>
      </c>
      <c r="B37" s="25"/>
      <c r="C37" s="260" t="s">
        <v>387</v>
      </c>
      <c r="D37" s="19"/>
      <c r="E37" s="62" t="s">
        <v>400</v>
      </c>
      <c r="F37" s="62">
        <v>9772</v>
      </c>
      <c r="G37" s="62">
        <v>1906</v>
      </c>
      <c r="H37" s="62" t="s">
        <v>401</v>
      </c>
      <c r="I37" s="67">
        <v>2317</v>
      </c>
      <c r="J37" s="67" t="s">
        <v>392</v>
      </c>
      <c r="K37" s="67" t="s">
        <v>392</v>
      </c>
      <c r="L37" s="67" t="s">
        <v>392</v>
      </c>
      <c r="M37" s="67" t="s">
        <v>392</v>
      </c>
      <c r="N37" s="67" t="s">
        <v>392</v>
      </c>
      <c r="O37" s="67" t="s">
        <v>392</v>
      </c>
      <c r="P37" s="67">
        <v>2317</v>
      </c>
      <c r="Q37" s="67" t="s">
        <v>392</v>
      </c>
      <c r="R37" s="67" t="s">
        <v>392</v>
      </c>
      <c r="S37" s="67" t="s">
        <v>392</v>
      </c>
      <c r="T37" s="67">
        <v>0</v>
      </c>
      <c r="U37" s="67">
        <v>0</v>
      </c>
      <c r="V37" s="210" t="s">
        <v>652</v>
      </c>
    </row>
    <row r="38" spans="1:22" ht="15" customHeight="1">
      <c r="A38" s="51" t="s">
        <v>653</v>
      </c>
      <c r="B38" s="25"/>
      <c r="C38" s="260" t="s">
        <v>323</v>
      </c>
      <c r="D38" s="19"/>
      <c r="E38" s="62">
        <v>21856231</v>
      </c>
      <c r="F38" s="62">
        <v>565</v>
      </c>
      <c r="G38" s="62" t="s">
        <v>399</v>
      </c>
      <c r="H38" s="62">
        <v>10637</v>
      </c>
      <c r="I38" s="67">
        <v>688</v>
      </c>
      <c r="J38" s="67" t="s">
        <v>392</v>
      </c>
      <c r="K38" s="67" t="s">
        <v>286</v>
      </c>
      <c r="L38" s="67">
        <v>688</v>
      </c>
      <c r="M38" s="127" t="s">
        <v>286</v>
      </c>
      <c r="N38" s="67" t="s">
        <v>286</v>
      </c>
      <c r="O38" s="67" t="s">
        <v>286</v>
      </c>
      <c r="P38" s="67" t="s">
        <v>286</v>
      </c>
      <c r="Q38" s="67" t="s">
        <v>286</v>
      </c>
      <c r="R38" s="67" t="s">
        <v>286</v>
      </c>
      <c r="S38" s="67" t="s">
        <v>286</v>
      </c>
      <c r="T38" s="67" t="s">
        <v>286</v>
      </c>
      <c r="U38" s="67" t="s">
        <v>392</v>
      </c>
      <c r="V38" s="210" t="s">
        <v>653</v>
      </c>
    </row>
    <row r="39" spans="1:22" ht="15" customHeight="1">
      <c r="A39" s="51" t="s">
        <v>654</v>
      </c>
      <c r="B39" s="25"/>
      <c r="C39" s="260" t="s">
        <v>249</v>
      </c>
      <c r="D39" s="19"/>
      <c r="E39" s="62" t="s">
        <v>399</v>
      </c>
      <c r="F39" s="62" t="s">
        <v>399</v>
      </c>
      <c r="G39" s="62">
        <v>903</v>
      </c>
      <c r="H39" s="62">
        <v>15618</v>
      </c>
      <c r="I39" s="67">
        <v>13257</v>
      </c>
      <c r="J39" s="67">
        <v>3259</v>
      </c>
      <c r="K39" s="67">
        <v>971</v>
      </c>
      <c r="L39" s="67" t="s">
        <v>392</v>
      </c>
      <c r="M39" s="67" t="s">
        <v>286</v>
      </c>
      <c r="N39" s="67" t="s">
        <v>286</v>
      </c>
      <c r="O39" s="67" t="s">
        <v>286</v>
      </c>
      <c r="P39" s="67" t="s">
        <v>286</v>
      </c>
      <c r="Q39" s="67" t="s">
        <v>286</v>
      </c>
      <c r="R39" s="67">
        <v>2008</v>
      </c>
      <c r="S39" s="67" t="s">
        <v>392</v>
      </c>
      <c r="T39" s="67" t="s">
        <v>392</v>
      </c>
      <c r="U39" s="67">
        <v>7019</v>
      </c>
      <c r="V39" s="210" t="s">
        <v>654</v>
      </c>
    </row>
    <row r="40" spans="1:22" ht="15" customHeight="1">
      <c r="A40" s="51" t="s">
        <v>655</v>
      </c>
      <c r="B40" s="25"/>
      <c r="C40" s="260" t="s">
        <v>251</v>
      </c>
      <c r="D40" s="19"/>
      <c r="E40" s="62">
        <v>1459688</v>
      </c>
      <c r="F40" s="62">
        <v>621927</v>
      </c>
      <c r="G40" s="62">
        <v>10183</v>
      </c>
      <c r="H40" s="62">
        <v>25640</v>
      </c>
      <c r="I40" s="67">
        <v>102331</v>
      </c>
      <c r="J40" s="108">
        <v>4190</v>
      </c>
      <c r="K40" s="67" t="s">
        <v>392</v>
      </c>
      <c r="L40" s="67">
        <v>0</v>
      </c>
      <c r="M40" s="67">
        <v>31317</v>
      </c>
      <c r="N40" s="67" t="s">
        <v>286</v>
      </c>
      <c r="O40" s="67">
        <v>0</v>
      </c>
      <c r="P40" s="67" t="s">
        <v>392</v>
      </c>
      <c r="Q40" s="67">
        <v>7280</v>
      </c>
      <c r="R40" s="67">
        <v>44119</v>
      </c>
      <c r="S40" s="67">
        <v>1279</v>
      </c>
      <c r="T40" s="67" t="s">
        <v>286</v>
      </c>
      <c r="U40" s="67">
        <v>14146</v>
      </c>
      <c r="V40" s="210" t="s">
        <v>655</v>
      </c>
    </row>
    <row r="41" spans="1:22" s="205" customFormat="1" ht="10.5" customHeight="1">
      <c r="A41" s="51"/>
      <c r="B41" s="25"/>
      <c r="C41" s="260"/>
      <c r="D41" s="19"/>
      <c r="E41" s="62"/>
      <c r="F41" s="62"/>
      <c r="G41" s="62"/>
      <c r="H41" s="62"/>
      <c r="I41" s="67"/>
      <c r="J41" s="108"/>
      <c r="K41" s="67"/>
      <c r="L41" s="67"/>
      <c r="M41" s="67"/>
      <c r="N41" s="67"/>
      <c r="O41" s="67"/>
      <c r="P41" s="67"/>
      <c r="Q41" s="67"/>
      <c r="R41" s="67"/>
      <c r="S41" s="67"/>
      <c r="T41" s="67"/>
      <c r="U41" s="67"/>
      <c r="V41" s="210"/>
    </row>
    <row r="42" spans="1:22" ht="15" customHeight="1">
      <c r="A42" s="51" t="s">
        <v>656</v>
      </c>
      <c r="B42" s="25"/>
      <c r="C42" s="260" t="s">
        <v>252</v>
      </c>
      <c r="D42" s="19"/>
      <c r="E42" s="62">
        <v>45486</v>
      </c>
      <c r="F42" s="62">
        <v>54018</v>
      </c>
      <c r="G42" s="62">
        <v>42717</v>
      </c>
      <c r="H42" s="62">
        <v>1676</v>
      </c>
      <c r="I42" s="67">
        <v>253</v>
      </c>
      <c r="J42" s="108" t="s">
        <v>286</v>
      </c>
      <c r="K42" s="67" t="s">
        <v>286</v>
      </c>
      <c r="L42" s="67" t="s">
        <v>392</v>
      </c>
      <c r="M42" s="67">
        <v>0</v>
      </c>
      <c r="N42" s="67">
        <v>0</v>
      </c>
      <c r="O42" s="67">
        <v>0</v>
      </c>
      <c r="P42" s="67" t="s">
        <v>286</v>
      </c>
      <c r="Q42" s="67" t="s">
        <v>286</v>
      </c>
      <c r="R42" s="67" t="s">
        <v>286</v>
      </c>
      <c r="S42" s="67" t="s">
        <v>286</v>
      </c>
      <c r="T42" s="67" t="s">
        <v>286</v>
      </c>
      <c r="U42" s="67">
        <v>253</v>
      </c>
      <c r="V42" s="210" t="s">
        <v>656</v>
      </c>
    </row>
    <row r="43" spans="1:22" ht="15" customHeight="1">
      <c r="A43" s="51" t="s">
        <v>657</v>
      </c>
      <c r="B43" s="25"/>
      <c r="C43" s="260" t="s">
        <v>269</v>
      </c>
      <c r="D43" s="19"/>
      <c r="E43" s="62" t="s">
        <v>399</v>
      </c>
      <c r="F43" s="62" t="s">
        <v>399</v>
      </c>
      <c r="G43" s="62" t="s">
        <v>399</v>
      </c>
      <c r="H43" s="62">
        <v>1575720</v>
      </c>
      <c r="I43" s="67">
        <v>212</v>
      </c>
      <c r="J43" s="67">
        <v>212</v>
      </c>
      <c r="K43" s="67" t="s">
        <v>286</v>
      </c>
      <c r="L43" s="67" t="s">
        <v>286</v>
      </c>
      <c r="M43" s="67" t="s">
        <v>286</v>
      </c>
      <c r="N43" s="67" t="s">
        <v>392</v>
      </c>
      <c r="O43" s="67" t="s">
        <v>286</v>
      </c>
      <c r="P43" s="67" t="s">
        <v>392</v>
      </c>
      <c r="Q43" s="67" t="s">
        <v>286</v>
      </c>
      <c r="R43" s="67" t="s">
        <v>286</v>
      </c>
      <c r="S43" s="67" t="s">
        <v>286</v>
      </c>
      <c r="T43" s="67" t="s">
        <v>392</v>
      </c>
      <c r="U43" s="67" t="s">
        <v>286</v>
      </c>
      <c r="V43" s="210" t="s">
        <v>657</v>
      </c>
    </row>
    <row r="44" spans="1:22" s="195" customFormat="1" ht="15" customHeight="1">
      <c r="A44" s="51" t="s">
        <v>658</v>
      </c>
      <c r="B44" s="25"/>
      <c r="C44" s="260" t="s">
        <v>413</v>
      </c>
      <c r="D44" s="19"/>
      <c r="E44" s="62">
        <v>0</v>
      </c>
      <c r="F44" s="62">
        <v>0</v>
      </c>
      <c r="G44" s="62">
        <v>0</v>
      </c>
      <c r="H44" s="62">
        <v>0</v>
      </c>
      <c r="I44" s="67">
        <v>41700</v>
      </c>
      <c r="J44" s="127" t="s">
        <v>392</v>
      </c>
      <c r="K44" s="67" t="s">
        <v>392</v>
      </c>
      <c r="L44" s="108" t="s">
        <v>392</v>
      </c>
      <c r="M44" s="127" t="s">
        <v>392</v>
      </c>
      <c r="N44" s="108" t="s">
        <v>392</v>
      </c>
      <c r="O44" s="108" t="s">
        <v>392</v>
      </c>
      <c r="P44" s="108" t="s">
        <v>392</v>
      </c>
      <c r="Q44" s="108" t="s">
        <v>392</v>
      </c>
      <c r="R44" s="108" t="s">
        <v>392</v>
      </c>
      <c r="S44" s="108" t="s">
        <v>392</v>
      </c>
      <c r="T44" s="108" t="s">
        <v>392</v>
      </c>
      <c r="U44" s="108">
        <v>41700</v>
      </c>
      <c r="V44" s="210" t="s">
        <v>658</v>
      </c>
    </row>
    <row r="45" spans="1:22" s="195" customFormat="1" ht="12.75" customHeight="1">
      <c r="A45" s="51" t="s">
        <v>659</v>
      </c>
      <c r="B45" s="25"/>
      <c r="C45" s="260" t="s">
        <v>388</v>
      </c>
      <c r="D45" s="19"/>
      <c r="E45" s="62" t="s">
        <v>400</v>
      </c>
      <c r="F45" s="62" t="s">
        <v>400</v>
      </c>
      <c r="G45" s="62">
        <v>1671</v>
      </c>
      <c r="H45" s="62" t="s">
        <v>400</v>
      </c>
      <c r="I45" s="67">
        <v>2523</v>
      </c>
      <c r="J45" s="127" t="s">
        <v>392</v>
      </c>
      <c r="K45" s="67" t="s">
        <v>392</v>
      </c>
      <c r="L45" s="108" t="s">
        <v>392</v>
      </c>
      <c r="M45" s="127" t="s">
        <v>392</v>
      </c>
      <c r="N45" s="108" t="s">
        <v>392</v>
      </c>
      <c r="O45" s="108" t="s">
        <v>392</v>
      </c>
      <c r="P45" s="108" t="s">
        <v>392</v>
      </c>
      <c r="Q45" s="108" t="s">
        <v>392</v>
      </c>
      <c r="R45" s="108">
        <v>2523</v>
      </c>
      <c r="S45" s="108" t="s">
        <v>395</v>
      </c>
      <c r="T45" s="108" t="s">
        <v>392</v>
      </c>
      <c r="U45" s="108" t="s">
        <v>392</v>
      </c>
      <c r="V45" s="210" t="s">
        <v>659</v>
      </c>
    </row>
    <row r="46" spans="1:22" ht="15" customHeight="1">
      <c r="A46" s="51" t="s">
        <v>660</v>
      </c>
      <c r="B46" s="25"/>
      <c r="C46" s="260" t="s">
        <v>257</v>
      </c>
      <c r="D46" s="19"/>
      <c r="E46" s="62">
        <v>1160689</v>
      </c>
      <c r="F46" s="62">
        <v>12034680</v>
      </c>
      <c r="G46" s="62">
        <v>1621052</v>
      </c>
      <c r="H46" s="62">
        <v>2913279</v>
      </c>
      <c r="I46" s="67">
        <v>3734484</v>
      </c>
      <c r="J46" s="67">
        <v>80271</v>
      </c>
      <c r="K46" s="67">
        <v>118851</v>
      </c>
      <c r="L46" s="67">
        <v>280730</v>
      </c>
      <c r="M46" s="127">
        <v>223129</v>
      </c>
      <c r="N46" s="67">
        <v>31446</v>
      </c>
      <c r="O46" s="67">
        <v>287830</v>
      </c>
      <c r="P46" s="67">
        <v>280326</v>
      </c>
      <c r="Q46" s="67">
        <v>250073</v>
      </c>
      <c r="R46" s="108">
        <v>461661</v>
      </c>
      <c r="S46" s="67">
        <v>352398</v>
      </c>
      <c r="T46" s="67">
        <v>793970</v>
      </c>
      <c r="U46" s="67">
        <v>573799</v>
      </c>
      <c r="V46" s="210" t="s">
        <v>660</v>
      </c>
    </row>
    <row r="47" spans="1:22" s="205" customFormat="1" ht="11.25" customHeight="1">
      <c r="A47" s="51"/>
      <c r="B47" s="25"/>
      <c r="C47" s="260"/>
      <c r="D47" s="19"/>
      <c r="E47" s="62"/>
      <c r="F47" s="62"/>
      <c r="G47" s="62"/>
      <c r="H47" s="62"/>
      <c r="I47" s="67"/>
      <c r="J47" s="67"/>
      <c r="K47" s="67"/>
      <c r="L47" s="67"/>
      <c r="M47" s="127"/>
      <c r="N47" s="67"/>
      <c r="O47" s="67"/>
      <c r="P47" s="67"/>
      <c r="Q47" s="67"/>
      <c r="R47" s="108"/>
      <c r="S47" s="67"/>
      <c r="T47" s="67"/>
      <c r="U47" s="67"/>
      <c r="V47" s="210"/>
    </row>
    <row r="48" spans="1:22" ht="15" customHeight="1">
      <c r="A48" s="51" t="s">
        <v>661</v>
      </c>
      <c r="B48" s="25"/>
      <c r="C48" s="260" t="s">
        <v>258</v>
      </c>
      <c r="D48" s="19"/>
      <c r="E48" s="62">
        <v>224429</v>
      </c>
      <c r="F48" s="62">
        <v>3541</v>
      </c>
      <c r="G48" s="62">
        <v>2535</v>
      </c>
      <c r="H48" s="62">
        <v>235183</v>
      </c>
      <c r="I48" s="67">
        <v>123954</v>
      </c>
      <c r="J48" s="67">
        <v>661</v>
      </c>
      <c r="K48" s="67" t="s">
        <v>392</v>
      </c>
      <c r="L48" s="67" t="s">
        <v>392</v>
      </c>
      <c r="M48" s="127" t="s">
        <v>392</v>
      </c>
      <c r="N48" s="67" t="s">
        <v>392</v>
      </c>
      <c r="O48" s="67">
        <v>603</v>
      </c>
      <c r="P48" s="67">
        <v>8947</v>
      </c>
      <c r="Q48" s="108" t="s">
        <v>392</v>
      </c>
      <c r="R48" s="108">
        <v>55834</v>
      </c>
      <c r="S48" s="67">
        <v>19743</v>
      </c>
      <c r="T48" s="67">
        <v>3940</v>
      </c>
      <c r="U48" s="67">
        <v>34226</v>
      </c>
      <c r="V48" s="210" t="s">
        <v>661</v>
      </c>
    </row>
    <row r="49" spans="1:22" ht="15" customHeight="1">
      <c r="A49" s="51" t="s">
        <v>662</v>
      </c>
      <c r="B49" s="25"/>
      <c r="C49" s="260" t="s">
        <v>232</v>
      </c>
      <c r="D49" s="19"/>
      <c r="E49" s="62">
        <v>41859246</v>
      </c>
      <c r="F49" s="62">
        <v>28275195</v>
      </c>
      <c r="G49" s="62">
        <v>28428712</v>
      </c>
      <c r="H49" s="62">
        <v>2330763</v>
      </c>
      <c r="I49" s="67">
        <v>0</v>
      </c>
      <c r="J49" s="67">
        <v>0</v>
      </c>
      <c r="K49" s="67">
        <v>0</v>
      </c>
      <c r="L49" s="67">
        <v>0</v>
      </c>
      <c r="M49" s="127">
        <v>0</v>
      </c>
      <c r="N49" s="67" t="s">
        <v>286</v>
      </c>
      <c r="O49" s="67" t="s">
        <v>392</v>
      </c>
      <c r="P49" s="67" t="s">
        <v>392</v>
      </c>
      <c r="Q49" s="108" t="s">
        <v>286</v>
      </c>
      <c r="R49" s="108" t="s">
        <v>286</v>
      </c>
      <c r="S49" s="67">
        <v>0</v>
      </c>
      <c r="T49" s="67" t="s">
        <v>286</v>
      </c>
      <c r="U49" s="67" t="s">
        <v>286</v>
      </c>
      <c r="V49" s="210" t="s">
        <v>662</v>
      </c>
    </row>
    <row r="50" spans="1:22" ht="15" customHeight="1">
      <c r="A50" s="51" t="s">
        <v>663</v>
      </c>
      <c r="B50" s="25"/>
      <c r="C50" s="260" t="s">
        <v>233</v>
      </c>
      <c r="D50" s="19"/>
      <c r="E50" s="62">
        <v>64820</v>
      </c>
      <c r="F50" s="62" t="s">
        <v>399</v>
      </c>
      <c r="G50" s="62">
        <v>17824267</v>
      </c>
      <c r="H50" s="62">
        <v>92981703</v>
      </c>
      <c r="I50" s="67">
        <v>23597093</v>
      </c>
      <c r="J50" s="67" t="s">
        <v>286</v>
      </c>
      <c r="K50" s="67" t="s">
        <v>392</v>
      </c>
      <c r="L50" s="67" t="s">
        <v>392</v>
      </c>
      <c r="M50" s="127">
        <v>0</v>
      </c>
      <c r="N50" s="67" t="s">
        <v>392</v>
      </c>
      <c r="O50" s="67">
        <v>0</v>
      </c>
      <c r="P50" s="67">
        <v>0</v>
      </c>
      <c r="Q50" s="108">
        <v>0</v>
      </c>
      <c r="R50" s="108" t="s">
        <v>392</v>
      </c>
      <c r="S50" s="67" t="s">
        <v>392</v>
      </c>
      <c r="T50" s="67">
        <v>23597093</v>
      </c>
      <c r="U50" s="67" t="s">
        <v>392</v>
      </c>
      <c r="V50" s="210" t="s">
        <v>663</v>
      </c>
    </row>
    <row r="51" spans="1:22" ht="15" customHeight="1">
      <c r="A51" s="51" t="s">
        <v>664</v>
      </c>
      <c r="B51" s="25"/>
      <c r="C51" s="260" t="s">
        <v>259</v>
      </c>
      <c r="D51" s="19"/>
      <c r="E51" s="62" t="s">
        <v>399</v>
      </c>
      <c r="F51" s="62">
        <v>832</v>
      </c>
      <c r="G51" s="62" t="s">
        <v>399</v>
      </c>
      <c r="H51" s="62">
        <v>510790</v>
      </c>
      <c r="I51" s="67">
        <v>1772</v>
      </c>
      <c r="J51" s="67" t="s">
        <v>286</v>
      </c>
      <c r="K51" s="67" t="s">
        <v>392</v>
      </c>
      <c r="L51" s="67" t="s">
        <v>286</v>
      </c>
      <c r="M51" s="127">
        <v>290</v>
      </c>
      <c r="N51" s="67" t="s">
        <v>286</v>
      </c>
      <c r="O51" s="67">
        <v>340</v>
      </c>
      <c r="P51" s="67">
        <v>220</v>
      </c>
      <c r="Q51" s="108" t="s">
        <v>286</v>
      </c>
      <c r="R51" s="108">
        <v>922</v>
      </c>
      <c r="S51" s="67" t="s">
        <v>286</v>
      </c>
      <c r="T51" s="67" t="s">
        <v>286</v>
      </c>
      <c r="U51" s="67" t="s">
        <v>392</v>
      </c>
      <c r="V51" s="210" t="s">
        <v>664</v>
      </c>
    </row>
    <row r="52" spans="1:22" ht="15" customHeight="1">
      <c r="A52" s="51" t="s">
        <v>665</v>
      </c>
      <c r="B52" s="25"/>
      <c r="C52" s="260" t="s">
        <v>260</v>
      </c>
      <c r="D52" s="19"/>
      <c r="E52" s="62" t="s">
        <v>399</v>
      </c>
      <c r="F52" s="62">
        <v>400</v>
      </c>
      <c r="G52" s="62">
        <v>18541</v>
      </c>
      <c r="H52" s="62">
        <v>300246</v>
      </c>
      <c r="I52" s="67">
        <v>316</v>
      </c>
      <c r="J52" s="67" t="s">
        <v>286</v>
      </c>
      <c r="K52" s="67" t="s">
        <v>286</v>
      </c>
      <c r="L52" s="67" t="s">
        <v>392</v>
      </c>
      <c r="M52" s="127" t="s">
        <v>392</v>
      </c>
      <c r="N52" s="67" t="s">
        <v>286</v>
      </c>
      <c r="O52" s="67" t="s">
        <v>286</v>
      </c>
      <c r="P52" s="67" t="s">
        <v>286</v>
      </c>
      <c r="Q52" s="108" t="s">
        <v>286</v>
      </c>
      <c r="R52" s="108">
        <v>316</v>
      </c>
      <c r="S52" s="67" t="s">
        <v>286</v>
      </c>
      <c r="T52" s="67">
        <v>0</v>
      </c>
      <c r="U52" s="67" t="s">
        <v>286</v>
      </c>
      <c r="V52" s="210" t="s">
        <v>665</v>
      </c>
    </row>
    <row r="53" spans="1:22" s="195" customFormat="1" ht="8.25" customHeight="1">
      <c r="A53" s="51"/>
      <c r="B53" s="25"/>
      <c r="C53" s="260"/>
      <c r="D53" s="19"/>
      <c r="E53" s="62"/>
      <c r="F53" s="62"/>
      <c r="G53" s="62"/>
      <c r="H53" s="62"/>
      <c r="I53" s="67"/>
      <c r="J53" s="67"/>
      <c r="K53" s="67"/>
      <c r="L53" s="67"/>
      <c r="M53" s="127"/>
      <c r="N53" s="67"/>
      <c r="O53" s="67"/>
      <c r="P53" s="67"/>
      <c r="Q53" s="108"/>
      <c r="R53" s="108"/>
      <c r="S53" s="67"/>
      <c r="T53" s="67"/>
      <c r="U53" s="67"/>
      <c r="V53" s="210"/>
    </row>
    <row r="54" spans="1:22" ht="15" customHeight="1">
      <c r="A54" s="51" t="s">
        <v>666</v>
      </c>
      <c r="B54" s="25"/>
      <c r="C54" s="260" t="s">
        <v>324</v>
      </c>
      <c r="D54" s="19"/>
      <c r="E54" s="62" t="s">
        <v>399</v>
      </c>
      <c r="F54" s="62">
        <v>4232233</v>
      </c>
      <c r="G54" s="62">
        <v>32350</v>
      </c>
      <c r="H54" s="62">
        <v>19960</v>
      </c>
      <c r="I54" s="67">
        <v>26289</v>
      </c>
      <c r="J54" s="67">
        <v>0</v>
      </c>
      <c r="K54" s="67" t="s">
        <v>392</v>
      </c>
      <c r="L54" s="67" t="s">
        <v>392</v>
      </c>
      <c r="M54" s="127" t="s">
        <v>392</v>
      </c>
      <c r="N54" s="67">
        <v>0</v>
      </c>
      <c r="O54" s="67" t="s">
        <v>392</v>
      </c>
      <c r="P54" s="67" t="s">
        <v>394</v>
      </c>
      <c r="Q54" s="108">
        <v>25629</v>
      </c>
      <c r="R54" s="108" t="s">
        <v>392</v>
      </c>
      <c r="S54" s="67">
        <v>660</v>
      </c>
      <c r="T54" s="67">
        <v>0</v>
      </c>
      <c r="U54" s="67">
        <v>0</v>
      </c>
      <c r="V54" s="210" t="s">
        <v>666</v>
      </c>
    </row>
    <row r="55" spans="1:22" ht="15" customHeight="1">
      <c r="A55" s="51" t="s">
        <v>667</v>
      </c>
      <c r="B55" s="25"/>
      <c r="C55" s="260" t="s">
        <v>262</v>
      </c>
      <c r="D55" s="19"/>
      <c r="E55" s="62">
        <v>4691437</v>
      </c>
      <c r="F55" s="62">
        <v>154144</v>
      </c>
      <c r="G55" s="62">
        <v>3380</v>
      </c>
      <c r="H55" s="62">
        <v>102216</v>
      </c>
      <c r="I55" s="67">
        <v>23650</v>
      </c>
      <c r="J55" s="67">
        <v>380</v>
      </c>
      <c r="K55" s="67">
        <v>285</v>
      </c>
      <c r="L55" s="67">
        <v>2886</v>
      </c>
      <c r="M55" s="67">
        <v>3025</v>
      </c>
      <c r="N55" s="67">
        <v>4320</v>
      </c>
      <c r="O55" s="67">
        <v>327</v>
      </c>
      <c r="P55" s="67">
        <v>6202</v>
      </c>
      <c r="Q55" s="67">
        <v>5260</v>
      </c>
      <c r="R55" s="67" t="s">
        <v>286</v>
      </c>
      <c r="S55" s="67" t="s">
        <v>392</v>
      </c>
      <c r="T55" s="67">
        <v>640</v>
      </c>
      <c r="U55" s="67">
        <v>325</v>
      </c>
      <c r="V55" s="210" t="s">
        <v>667</v>
      </c>
    </row>
    <row r="56" spans="1:22" ht="15" customHeight="1">
      <c r="A56" s="51" t="s">
        <v>668</v>
      </c>
      <c r="B56" s="25"/>
      <c r="C56" s="260" t="s">
        <v>235</v>
      </c>
      <c r="D56" s="19"/>
      <c r="E56" s="62">
        <v>4296000</v>
      </c>
      <c r="F56" s="62" t="s">
        <v>399</v>
      </c>
      <c r="G56" s="62" t="s">
        <v>399</v>
      </c>
      <c r="H56" s="62">
        <v>777936</v>
      </c>
      <c r="I56" s="67">
        <v>0</v>
      </c>
      <c r="J56" s="67" t="s">
        <v>286</v>
      </c>
      <c r="K56" s="67" t="s">
        <v>286</v>
      </c>
      <c r="L56" s="67" t="s">
        <v>286</v>
      </c>
      <c r="M56" s="67" t="s">
        <v>286</v>
      </c>
      <c r="N56" s="67" t="s">
        <v>286</v>
      </c>
      <c r="O56" s="67" t="s">
        <v>286</v>
      </c>
      <c r="P56" s="67" t="s">
        <v>286</v>
      </c>
      <c r="Q56" s="67" t="s">
        <v>392</v>
      </c>
      <c r="R56" s="67">
        <v>0</v>
      </c>
      <c r="S56" s="67" t="s">
        <v>286</v>
      </c>
      <c r="T56" s="67" t="s">
        <v>286</v>
      </c>
      <c r="U56" s="67" t="s">
        <v>286</v>
      </c>
      <c r="V56" s="210" t="s">
        <v>668</v>
      </c>
    </row>
    <row r="57" spans="1:22" ht="15" customHeight="1">
      <c r="A57" s="51" t="s">
        <v>669</v>
      </c>
      <c r="B57" s="25"/>
      <c r="C57" s="260" t="s">
        <v>270</v>
      </c>
      <c r="D57" s="19"/>
      <c r="E57" s="62">
        <v>21000</v>
      </c>
      <c r="F57" s="62" t="s">
        <v>399</v>
      </c>
      <c r="G57" s="62">
        <v>71000</v>
      </c>
      <c r="H57" s="62">
        <v>20000</v>
      </c>
      <c r="I57" s="67">
        <v>81000</v>
      </c>
      <c r="J57" s="67" t="s">
        <v>286</v>
      </c>
      <c r="K57" s="67" t="s">
        <v>286</v>
      </c>
      <c r="L57" s="67" t="s">
        <v>286</v>
      </c>
      <c r="M57" s="67" t="s">
        <v>286</v>
      </c>
      <c r="N57" s="108">
        <v>0</v>
      </c>
      <c r="O57" s="67" t="s">
        <v>286</v>
      </c>
      <c r="P57" s="108">
        <v>19000</v>
      </c>
      <c r="Q57" s="67" t="s">
        <v>286</v>
      </c>
      <c r="R57" s="108" t="s">
        <v>286</v>
      </c>
      <c r="S57" s="108">
        <v>62000</v>
      </c>
      <c r="T57" s="67" t="s">
        <v>392</v>
      </c>
      <c r="U57" s="108" t="s">
        <v>286</v>
      </c>
      <c r="V57" s="210" t="s">
        <v>669</v>
      </c>
    </row>
    <row r="58" spans="1:22" ht="15" customHeight="1">
      <c r="A58" s="51" t="s">
        <v>670</v>
      </c>
      <c r="B58" s="25"/>
      <c r="C58" s="259" t="s">
        <v>237</v>
      </c>
      <c r="D58" s="19"/>
      <c r="E58" s="62">
        <v>20378164</v>
      </c>
      <c r="F58" s="62" t="s">
        <v>399</v>
      </c>
      <c r="G58" s="62">
        <v>9934901</v>
      </c>
      <c r="H58" s="62">
        <v>10110776</v>
      </c>
      <c r="I58" s="67">
        <v>17660545</v>
      </c>
      <c r="J58" s="67">
        <v>3585223</v>
      </c>
      <c r="K58" s="67" t="s">
        <v>392</v>
      </c>
      <c r="L58" s="67">
        <v>3622236</v>
      </c>
      <c r="M58" s="67" t="s">
        <v>286</v>
      </c>
      <c r="N58" s="67" t="s">
        <v>286</v>
      </c>
      <c r="O58" s="67">
        <v>0</v>
      </c>
      <c r="P58" s="67">
        <v>3684684</v>
      </c>
      <c r="Q58" s="67" t="s">
        <v>286</v>
      </c>
      <c r="R58" s="67" t="s">
        <v>286</v>
      </c>
      <c r="S58" s="67" t="s">
        <v>286</v>
      </c>
      <c r="T58" s="67">
        <v>3618402</v>
      </c>
      <c r="U58" s="67">
        <v>3150000</v>
      </c>
      <c r="V58" s="210" t="s">
        <v>670</v>
      </c>
    </row>
    <row r="59" spans="1:22" s="205" customFormat="1" ht="6.75" customHeight="1">
      <c r="A59" s="51"/>
      <c r="B59" s="25"/>
      <c r="C59" s="204"/>
      <c r="D59" s="19"/>
      <c r="E59" s="62"/>
      <c r="F59" s="62"/>
      <c r="G59" s="62"/>
      <c r="H59" s="62"/>
      <c r="I59" s="67"/>
      <c r="J59" s="67"/>
      <c r="K59" s="67"/>
      <c r="L59" s="67"/>
      <c r="M59" s="67"/>
      <c r="N59" s="67"/>
      <c r="O59" s="67"/>
      <c r="P59" s="67"/>
      <c r="Q59" s="67"/>
      <c r="R59" s="67"/>
      <c r="S59" s="67"/>
      <c r="T59" s="67"/>
      <c r="U59" s="67"/>
      <c r="V59" s="210"/>
    </row>
    <row r="60" spans="1:22" ht="15" customHeight="1">
      <c r="A60" s="51" t="s">
        <v>671</v>
      </c>
      <c r="B60" s="25"/>
      <c r="C60" s="196" t="s">
        <v>50</v>
      </c>
      <c r="D60" s="19"/>
      <c r="E60" s="67">
        <v>20617385</v>
      </c>
      <c r="F60" s="67">
        <v>23622260</v>
      </c>
      <c r="G60" s="67">
        <v>1650174</v>
      </c>
      <c r="H60" s="67">
        <v>291177</v>
      </c>
      <c r="I60" s="67">
        <v>0</v>
      </c>
      <c r="J60" s="67" t="s">
        <v>286</v>
      </c>
      <c r="K60" s="61">
        <v>0</v>
      </c>
      <c r="L60" s="67">
        <v>0</v>
      </c>
      <c r="M60" s="67">
        <v>0</v>
      </c>
      <c r="N60" s="67">
        <v>0</v>
      </c>
      <c r="O60" s="67">
        <v>0</v>
      </c>
      <c r="P60" s="67">
        <v>0</v>
      </c>
      <c r="Q60" s="67">
        <v>0</v>
      </c>
      <c r="R60" s="67">
        <v>0</v>
      </c>
      <c r="S60" s="67" t="s">
        <v>392</v>
      </c>
      <c r="T60" s="67">
        <v>0</v>
      </c>
      <c r="U60" s="67">
        <v>0</v>
      </c>
      <c r="V60" s="210" t="s">
        <v>671</v>
      </c>
    </row>
    <row r="61" spans="1:22" ht="3" customHeight="1" thickBot="1">
      <c r="A61" s="17"/>
      <c r="B61" s="27"/>
      <c r="C61" s="22"/>
      <c r="D61" s="19"/>
      <c r="E61" s="64"/>
      <c r="F61" s="64"/>
      <c r="G61" s="64"/>
      <c r="H61" s="64"/>
      <c r="I61" s="17"/>
      <c r="J61" s="28"/>
      <c r="K61" s="28"/>
      <c r="L61" s="28"/>
      <c r="M61" s="28"/>
      <c r="N61" s="28"/>
      <c r="O61" s="28"/>
      <c r="P61" s="28"/>
      <c r="Q61" s="28"/>
      <c r="R61" s="28"/>
      <c r="S61" s="28"/>
      <c r="T61" s="28"/>
      <c r="U61" s="28"/>
      <c r="V61" s="26"/>
    </row>
    <row r="62" spans="1:22" ht="12" customHeight="1">
      <c r="A62" s="270" t="s">
        <v>354</v>
      </c>
      <c r="B62" s="197"/>
      <c r="C62" s="197"/>
      <c r="D62" s="197"/>
      <c r="E62" s="62"/>
      <c r="F62" s="62"/>
      <c r="G62" s="62"/>
      <c r="H62" s="62"/>
      <c r="I62" s="197"/>
      <c r="J62" s="197"/>
      <c r="K62" s="197"/>
    </row>
  </sheetData>
  <mergeCells count="17">
    <mergeCell ref="H7:H8"/>
    <mergeCell ref="A6:K6"/>
    <mergeCell ref="L6:V6"/>
    <mergeCell ref="A7:D8"/>
    <mergeCell ref="E7:E8"/>
    <mergeCell ref="F7:F8"/>
    <mergeCell ref="G7:G8"/>
    <mergeCell ref="I7:K7"/>
    <mergeCell ref="L7:U7"/>
    <mergeCell ref="V7:V8"/>
    <mergeCell ref="A5:K5"/>
    <mergeCell ref="L5:V5"/>
    <mergeCell ref="A1:K1"/>
    <mergeCell ref="L1:V1"/>
    <mergeCell ref="A3:K3"/>
    <mergeCell ref="L3:V3"/>
    <mergeCell ref="A4:K4"/>
  </mergeCells>
  <phoneticPr fontId="2"/>
  <pageMargins left="0.59055118110236227" right="0.59055118110236227" top="0.78740157480314965" bottom="0.39370078740157483" header="0.51181102362204722" footer="0.51181102362204722"/>
  <pageSetup paperSize="9" fitToWidth="0" orientation="portrait" r:id="rId1"/>
  <headerFooter alignWithMargins="0"/>
  <ignoredErrors>
    <ignoredError sqref="A11 A17:A2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zoomScaleNormal="100" workbookViewId="0">
      <pane xSplit="3" ySplit="8" topLeftCell="D9" activePane="bottomRight" state="frozen"/>
      <selection pane="topRight" activeCell="D1" sqref="D1"/>
      <selection pane="bottomLeft" activeCell="A9" sqref="A9"/>
      <selection pane="bottomRight" sqref="A1:K1"/>
    </sheetView>
  </sheetViews>
  <sheetFormatPr defaultRowHeight="13.5"/>
  <cols>
    <col min="1" max="1" width="2.625" style="264" customWidth="1"/>
    <col min="2" max="2" width="1.5" style="1" customWidth="1"/>
    <col min="3" max="3" width="18.125" style="1" customWidth="1"/>
    <col min="4" max="4" width="1.25" style="1" customWidth="1"/>
    <col min="5" max="5" width="10" style="1" bestFit="1" customWidth="1"/>
    <col min="6" max="7" width="10.375" style="1" customWidth="1"/>
    <col min="8" max="8" width="10.375" style="179" customWidth="1"/>
    <col min="9" max="9" width="10.375" style="1" customWidth="1"/>
    <col min="10" max="11" width="8.5" style="1" customWidth="1"/>
    <col min="12" max="21" width="8.625" style="1" customWidth="1"/>
    <col min="22" max="22" width="5.625" style="1" customWidth="1"/>
    <col min="23" max="16384" width="9" style="3"/>
  </cols>
  <sheetData>
    <row r="1" spans="1:22" ht="17.25">
      <c r="A1" s="276" t="s">
        <v>639</v>
      </c>
      <c r="B1" s="276"/>
      <c r="C1" s="276"/>
      <c r="D1" s="276"/>
      <c r="E1" s="276"/>
      <c r="F1" s="276"/>
      <c r="G1" s="276"/>
      <c r="H1" s="276"/>
      <c r="I1" s="276"/>
      <c r="J1" s="276"/>
      <c r="K1" s="276"/>
      <c r="L1" s="379" t="s">
        <v>46</v>
      </c>
      <c r="M1" s="379"/>
      <c r="N1" s="379"/>
      <c r="O1" s="379"/>
      <c r="P1" s="379"/>
      <c r="Q1" s="379"/>
      <c r="R1" s="379"/>
      <c r="S1" s="379"/>
      <c r="T1" s="379"/>
      <c r="U1" s="379"/>
      <c r="V1" s="379"/>
    </row>
    <row r="2" spans="1:22" ht="9" customHeight="1"/>
    <row r="3" spans="1:22" ht="12" customHeight="1">
      <c r="A3" s="280" t="s">
        <v>41</v>
      </c>
      <c r="B3" s="280"/>
      <c r="C3" s="280"/>
      <c r="D3" s="280"/>
      <c r="E3" s="280"/>
      <c r="F3" s="280"/>
      <c r="G3" s="280"/>
      <c r="H3" s="280"/>
      <c r="I3" s="280"/>
      <c r="J3" s="280"/>
      <c r="K3" s="280"/>
      <c r="L3" s="278" t="s">
        <v>47</v>
      </c>
      <c r="M3" s="278"/>
      <c r="N3" s="278"/>
      <c r="O3" s="278"/>
      <c r="P3" s="278"/>
      <c r="Q3" s="278"/>
      <c r="R3" s="278"/>
      <c r="S3" s="278"/>
      <c r="T3" s="278"/>
      <c r="U3" s="278"/>
      <c r="V3" s="278"/>
    </row>
    <row r="4" spans="1:22" ht="12" customHeight="1">
      <c r="A4" s="278" t="s">
        <v>321</v>
      </c>
      <c r="B4" s="278"/>
      <c r="C4" s="278"/>
      <c r="D4" s="278"/>
      <c r="E4" s="278"/>
      <c r="F4" s="278"/>
      <c r="G4" s="278"/>
      <c r="H4" s="278"/>
      <c r="I4" s="278"/>
      <c r="J4" s="278"/>
      <c r="K4" s="278"/>
    </row>
    <row r="5" spans="1:22" ht="12" customHeight="1">
      <c r="A5" s="278" t="s">
        <v>43</v>
      </c>
      <c r="B5" s="278"/>
      <c r="C5" s="278"/>
      <c r="D5" s="278"/>
      <c r="E5" s="278"/>
      <c r="F5" s="278"/>
      <c r="G5" s="278"/>
      <c r="H5" s="278"/>
      <c r="I5" s="278"/>
      <c r="J5" s="278"/>
      <c r="K5" s="278"/>
      <c r="L5" s="278" t="s">
        <v>48</v>
      </c>
      <c r="M5" s="278"/>
      <c r="N5" s="278"/>
      <c r="O5" s="278"/>
      <c r="P5" s="278"/>
      <c r="Q5" s="278"/>
      <c r="R5" s="278"/>
      <c r="S5" s="278"/>
      <c r="T5" s="278"/>
      <c r="U5" s="278"/>
      <c r="V5" s="301"/>
    </row>
    <row r="6" spans="1:22" ht="12" customHeight="1" thickBot="1">
      <c r="A6" s="302"/>
      <c r="B6" s="302"/>
      <c r="C6" s="302"/>
      <c r="D6" s="302"/>
      <c r="E6" s="302"/>
      <c r="F6" s="302"/>
      <c r="G6" s="302"/>
      <c r="H6" s="302"/>
      <c r="I6" s="302"/>
      <c r="J6" s="302"/>
      <c r="K6" s="302"/>
      <c r="L6" s="298" t="s">
        <v>175</v>
      </c>
      <c r="M6" s="298"/>
      <c r="N6" s="298"/>
      <c r="O6" s="298"/>
      <c r="P6" s="298"/>
      <c r="Q6" s="298"/>
      <c r="R6" s="298"/>
      <c r="S6" s="298"/>
      <c r="T6" s="298"/>
      <c r="U6" s="298"/>
      <c r="V6" s="298"/>
    </row>
    <row r="7" spans="1:22" ht="14.25" customHeight="1">
      <c r="A7" s="282" t="s">
        <v>125</v>
      </c>
      <c r="B7" s="282"/>
      <c r="C7" s="282"/>
      <c r="D7" s="283"/>
      <c r="E7" s="286" t="s">
        <v>402</v>
      </c>
      <c r="F7" s="286" t="s">
        <v>403</v>
      </c>
      <c r="G7" s="286" t="s">
        <v>404</v>
      </c>
      <c r="H7" s="286" t="s">
        <v>405</v>
      </c>
      <c r="I7" s="380"/>
      <c r="J7" s="327"/>
      <c r="K7" s="327"/>
      <c r="L7" s="304" t="s">
        <v>390</v>
      </c>
      <c r="M7" s="381"/>
      <c r="N7" s="381"/>
      <c r="O7" s="381"/>
      <c r="P7" s="381"/>
      <c r="Q7" s="381"/>
      <c r="R7" s="381"/>
      <c r="S7" s="381"/>
      <c r="T7" s="381"/>
      <c r="U7" s="381"/>
      <c r="V7" s="288"/>
    </row>
    <row r="8" spans="1:22" ht="16.5" customHeight="1">
      <c r="A8" s="284"/>
      <c r="B8" s="284"/>
      <c r="C8" s="284"/>
      <c r="D8" s="285"/>
      <c r="E8" s="287"/>
      <c r="F8" s="287"/>
      <c r="G8" s="287"/>
      <c r="H8" s="287"/>
      <c r="I8" s="8" t="s">
        <v>352</v>
      </c>
      <c r="J8" s="8" t="s">
        <v>113</v>
      </c>
      <c r="K8" s="40" t="s">
        <v>114</v>
      </c>
      <c r="L8" s="57" t="s">
        <v>115</v>
      </c>
      <c r="M8" s="8" t="s">
        <v>116</v>
      </c>
      <c r="N8" s="8" t="s">
        <v>117</v>
      </c>
      <c r="O8" s="8" t="s">
        <v>118</v>
      </c>
      <c r="P8" s="8" t="s">
        <v>119</v>
      </c>
      <c r="Q8" s="8" t="s">
        <v>120</v>
      </c>
      <c r="R8" s="8" t="s">
        <v>121</v>
      </c>
      <c r="S8" s="8" t="s">
        <v>122</v>
      </c>
      <c r="T8" s="8" t="s">
        <v>123</v>
      </c>
      <c r="U8" s="7" t="s">
        <v>124</v>
      </c>
      <c r="V8" s="289"/>
    </row>
    <row r="9" spans="1:22" ht="3" customHeight="1">
      <c r="A9" s="269"/>
      <c r="B9" s="9"/>
      <c r="C9" s="9"/>
      <c r="D9" s="10"/>
      <c r="E9" s="9"/>
      <c r="F9" s="9"/>
      <c r="G9" s="9"/>
      <c r="H9" s="184"/>
      <c r="I9" s="9"/>
      <c r="J9" s="9"/>
      <c r="K9" s="9"/>
      <c r="L9" s="5"/>
      <c r="M9" s="9"/>
      <c r="N9" s="9"/>
      <c r="O9" s="9"/>
      <c r="P9" s="9"/>
      <c r="Q9" s="9"/>
      <c r="R9" s="9"/>
      <c r="S9" s="9"/>
      <c r="T9" s="9"/>
      <c r="U9" s="9"/>
      <c r="V9" s="268"/>
    </row>
    <row r="10" spans="1:22" ht="15" customHeight="1">
      <c r="C10" s="266" t="s">
        <v>355</v>
      </c>
      <c r="D10" s="19"/>
      <c r="E10" s="61">
        <v>59891138</v>
      </c>
      <c r="F10" s="125">
        <v>65338898</v>
      </c>
      <c r="G10" s="61">
        <v>73124923</v>
      </c>
      <c r="H10" s="61">
        <v>83482094</v>
      </c>
      <c r="I10" s="61">
        <v>67542937</v>
      </c>
      <c r="J10" s="115">
        <v>5583607</v>
      </c>
      <c r="K10" s="115">
        <v>6231939</v>
      </c>
      <c r="L10" s="115">
        <v>8867106</v>
      </c>
      <c r="M10" s="115">
        <v>6279672</v>
      </c>
      <c r="N10" s="115">
        <v>6114076</v>
      </c>
      <c r="O10" s="115">
        <v>6793677</v>
      </c>
      <c r="P10" s="115">
        <v>5597873</v>
      </c>
      <c r="Q10" s="115">
        <v>4849378</v>
      </c>
      <c r="R10" s="115">
        <v>4149591</v>
      </c>
      <c r="S10" s="115">
        <v>2996805</v>
      </c>
      <c r="T10" s="115">
        <v>4972165</v>
      </c>
      <c r="U10" s="108">
        <v>5107048</v>
      </c>
      <c r="V10" s="267" t="s">
        <v>60</v>
      </c>
    </row>
    <row r="11" spans="1:22" ht="6" customHeight="1">
      <c r="C11" s="265"/>
      <c r="D11" s="19"/>
      <c r="E11" s="61"/>
      <c r="F11" s="125"/>
      <c r="G11" s="61"/>
      <c r="H11" s="61"/>
      <c r="I11" s="61"/>
      <c r="J11" s="126"/>
      <c r="K11" s="126"/>
      <c r="L11" s="126"/>
      <c r="M11" s="126"/>
      <c r="N11" s="126"/>
      <c r="O11" s="126"/>
      <c r="P11" s="126"/>
      <c r="Q11" s="126"/>
      <c r="R11" s="126"/>
      <c r="S11" s="126"/>
      <c r="T11" s="126"/>
      <c r="U11" s="170"/>
      <c r="V11" s="267"/>
    </row>
    <row r="12" spans="1:22" ht="15" customHeight="1">
      <c r="A12" s="51" t="s">
        <v>159</v>
      </c>
      <c r="B12" s="51"/>
      <c r="C12" s="266" t="s">
        <v>226</v>
      </c>
      <c r="D12" s="38"/>
      <c r="E12" s="62">
        <v>13528109</v>
      </c>
      <c r="F12" s="125">
        <v>12527878</v>
      </c>
      <c r="G12" s="67">
        <v>11692340</v>
      </c>
      <c r="H12" s="67">
        <v>12402754</v>
      </c>
      <c r="I12" s="67">
        <v>9202562</v>
      </c>
      <c r="J12" s="67">
        <v>1020186</v>
      </c>
      <c r="K12" s="67">
        <v>445679</v>
      </c>
      <c r="L12" s="67">
        <v>476740</v>
      </c>
      <c r="M12" s="127">
        <v>729334</v>
      </c>
      <c r="N12" s="67">
        <v>646083</v>
      </c>
      <c r="O12" s="67">
        <v>819660</v>
      </c>
      <c r="P12" s="67">
        <v>1413070</v>
      </c>
      <c r="Q12" s="67">
        <v>1096272</v>
      </c>
      <c r="R12" s="67">
        <v>459819</v>
      </c>
      <c r="S12" s="67">
        <v>687340</v>
      </c>
      <c r="T12" s="67">
        <v>495970</v>
      </c>
      <c r="U12" s="67">
        <v>912409</v>
      </c>
      <c r="V12" s="210" t="s">
        <v>159</v>
      </c>
    </row>
    <row r="13" spans="1:22" ht="15" customHeight="1">
      <c r="A13" s="51" t="s">
        <v>160</v>
      </c>
      <c r="B13" s="51"/>
      <c r="C13" s="266" t="s">
        <v>227</v>
      </c>
      <c r="D13" s="38"/>
      <c r="E13" s="62">
        <v>4649806</v>
      </c>
      <c r="F13" s="125">
        <v>4631108</v>
      </c>
      <c r="G13" s="67">
        <v>7437300</v>
      </c>
      <c r="H13" s="67">
        <v>13734989</v>
      </c>
      <c r="I13" s="67">
        <v>7988718</v>
      </c>
      <c r="J13" s="67">
        <v>901352</v>
      </c>
      <c r="K13" s="67">
        <v>1153521</v>
      </c>
      <c r="L13" s="67">
        <v>594563</v>
      </c>
      <c r="M13" s="67">
        <v>987713</v>
      </c>
      <c r="N13" s="67">
        <v>520664</v>
      </c>
      <c r="O13" s="67">
        <v>805705</v>
      </c>
      <c r="P13" s="67">
        <v>226925</v>
      </c>
      <c r="Q13" s="67">
        <v>546280</v>
      </c>
      <c r="R13" s="67">
        <v>776236</v>
      </c>
      <c r="S13" s="67">
        <v>640356</v>
      </c>
      <c r="T13" s="67">
        <v>365874</v>
      </c>
      <c r="U13" s="67">
        <v>469529</v>
      </c>
      <c r="V13" s="210" t="s">
        <v>425</v>
      </c>
    </row>
    <row r="14" spans="1:22" ht="15" customHeight="1">
      <c r="A14" s="51" t="s">
        <v>45</v>
      </c>
      <c r="B14" s="51"/>
      <c r="C14" s="266" t="s">
        <v>238</v>
      </c>
      <c r="D14" s="38"/>
      <c r="E14" s="62">
        <v>3504</v>
      </c>
      <c r="F14" s="125">
        <v>311</v>
      </c>
      <c r="G14" s="67">
        <v>108931</v>
      </c>
      <c r="H14" s="67">
        <v>69881</v>
      </c>
      <c r="I14" s="67">
        <v>76722</v>
      </c>
      <c r="J14" s="108">
        <v>62354</v>
      </c>
      <c r="K14" s="67">
        <v>807</v>
      </c>
      <c r="L14" s="108">
        <v>244</v>
      </c>
      <c r="M14" s="127" t="s">
        <v>286</v>
      </c>
      <c r="N14" s="108">
        <v>12822</v>
      </c>
      <c r="O14" s="108" t="s">
        <v>286</v>
      </c>
      <c r="P14" s="108">
        <v>495</v>
      </c>
      <c r="Q14" s="108">
        <v>0</v>
      </c>
      <c r="R14" s="67" t="s">
        <v>286</v>
      </c>
      <c r="S14" s="108" t="s">
        <v>286</v>
      </c>
      <c r="T14" s="108">
        <v>0</v>
      </c>
      <c r="U14" s="108">
        <v>0</v>
      </c>
      <c r="V14" s="210" t="s">
        <v>45</v>
      </c>
    </row>
    <row r="15" spans="1:22" ht="15" customHeight="1">
      <c r="A15" s="51" t="s">
        <v>326</v>
      </c>
      <c r="B15" s="51"/>
      <c r="C15" s="266" t="s">
        <v>239</v>
      </c>
      <c r="D15" s="38"/>
      <c r="E15" s="62">
        <v>13339</v>
      </c>
      <c r="F15" s="125">
        <v>267860</v>
      </c>
      <c r="G15" s="67" t="s">
        <v>286</v>
      </c>
      <c r="H15" s="67">
        <v>17194</v>
      </c>
      <c r="I15" s="67">
        <v>503596</v>
      </c>
      <c r="J15" s="108">
        <v>8810</v>
      </c>
      <c r="K15" s="108">
        <v>12337</v>
      </c>
      <c r="L15" s="108" t="s">
        <v>286</v>
      </c>
      <c r="M15" s="127" t="s">
        <v>286</v>
      </c>
      <c r="N15" s="67" t="s">
        <v>286</v>
      </c>
      <c r="O15" s="67">
        <v>43736</v>
      </c>
      <c r="P15" s="108">
        <v>51004</v>
      </c>
      <c r="Q15" s="108">
        <v>63602</v>
      </c>
      <c r="R15" s="108">
        <v>270808</v>
      </c>
      <c r="S15" s="108">
        <v>17797</v>
      </c>
      <c r="T15" s="108">
        <v>22270</v>
      </c>
      <c r="U15" s="108">
        <v>13232</v>
      </c>
      <c r="V15" s="210" t="s">
        <v>326</v>
      </c>
    </row>
    <row r="16" spans="1:22" ht="15" customHeight="1">
      <c r="A16" s="51" t="s">
        <v>162</v>
      </c>
      <c r="B16" s="51"/>
      <c r="C16" s="266" t="s">
        <v>240</v>
      </c>
      <c r="D16" s="38"/>
      <c r="E16" s="62">
        <v>468299</v>
      </c>
      <c r="F16" s="125">
        <v>534209</v>
      </c>
      <c r="G16" s="67">
        <v>104610</v>
      </c>
      <c r="H16" s="67">
        <v>745423</v>
      </c>
      <c r="I16" s="67">
        <v>548891</v>
      </c>
      <c r="J16" s="67">
        <v>229984</v>
      </c>
      <c r="K16" s="67">
        <v>16016</v>
      </c>
      <c r="L16" s="67">
        <v>16185</v>
      </c>
      <c r="M16" s="127">
        <v>6149</v>
      </c>
      <c r="N16" s="67">
        <v>41314</v>
      </c>
      <c r="O16" s="67">
        <v>35429</v>
      </c>
      <c r="P16" s="67">
        <v>122573</v>
      </c>
      <c r="Q16" s="67">
        <v>9734</v>
      </c>
      <c r="R16" s="67">
        <v>18973</v>
      </c>
      <c r="S16" s="67">
        <v>20753</v>
      </c>
      <c r="T16" s="67">
        <v>21579</v>
      </c>
      <c r="U16" s="67">
        <v>10202</v>
      </c>
      <c r="V16" s="210" t="s">
        <v>162</v>
      </c>
    </row>
    <row r="17" spans="1:22" s="205" customFormat="1" ht="7.5" customHeight="1">
      <c r="A17" s="51"/>
      <c r="B17" s="51"/>
      <c r="C17" s="266"/>
      <c r="D17" s="38"/>
      <c r="E17" s="62"/>
      <c r="F17" s="125"/>
      <c r="G17" s="67"/>
      <c r="H17" s="67"/>
      <c r="I17" s="67"/>
      <c r="J17" s="67"/>
      <c r="K17" s="67"/>
      <c r="L17" s="67"/>
      <c r="M17" s="127"/>
      <c r="N17" s="67"/>
      <c r="O17" s="67"/>
      <c r="P17" s="67"/>
      <c r="Q17" s="67"/>
      <c r="R17" s="67"/>
      <c r="S17" s="67"/>
      <c r="T17" s="67"/>
      <c r="U17" s="67"/>
      <c r="V17" s="210"/>
    </row>
    <row r="18" spans="1:22" ht="15" customHeight="1">
      <c r="A18" s="51" t="s">
        <v>163</v>
      </c>
      <c r="B18" s="51"/>
      <c r="C18" s="266" t="s">
        <v>229</v>
      </c>
      <c r="D18" s="38"/>
      <c r="E18" s="62">
        <v>24491</v>
      </c>
      <c r="F18" s="125">
        <v>35260</v>
      </c>
      <c r="G18" s="67">
        <v>82363</v>
      </c>
      <c r="H18" s="67">
        <v>20961</v>
      </c>
      <c r="I18" s="67">
        <v>158414</v>
      </c>
      <c r="J18" s="67">
        <v>0</v>
      </c>
      <c r="K18" s="67" t="s">
        <v>286</v>
      </c>
      <c r="L18" s="67" t="s">
        <v>286</v>
      </c>
      <c r="M18" s="67">
        <v>0</v>
      </c>
      <c r="N18" s="67">
        <v>35489</v>
      </c>
      <c r="O18" s="67" t="s">
        <v>286</v>
      </c>
      <c r="P18" s="67" t="s">
        <v>286</v>
      </c>
      <c r="Q18" s="67">
        <v>0</v>
      </c>
      <c r="R18" s="67">
        <v>0</v>
      </c>
      <c r="S18" s="67">
        <v>5631</v>
      </c>
      <c r="T18" s="67">
        <v>33834</v>
      </c>
      <c r="U18" s="67">
        <v>83460</v>
      </c>
      <c r="V18" s="210" t="s">
        <v>163</v>
      </c>
    </row>
    <row r="19" spans="1:22" ht="15" customHeight="1">
      <c r="A19" s="51" t="s">
        <v>649</v>
      </c>
      <c r="B19" s="51"/>
      <c r="C19" s="266" t="s">
        <v>230</v>
      </c>
      <c r="D19" s="38"/>
      <c r="E19" s="62">
        <v>4722493</v>
      </c>
      <c r="F19" s="125">
        <v>5726335</v>
      </c>
      <c r="G19" s="67">
        <v>7808730</v>
      </c>
      <c r="H19" s="67">
        <v>8727157</v>
      </c>
      <c r="I19" s="67">
        <v>3471348</v>
      </c>
      <c r="J19" s="108">
        <v>0</v>
      </c>
      <c r="K19" s="108">
        <v>861066</v>
      </c>
      <c r="L19" s="67">
        <v>805514</v>
      </c>
      <c r="M19" s="127">
        <v>0</v>
      </c>
      <c r="N19" s="108">
        <v>0</v>
      </c>
      <c r="O19" s="67">
        <v>545151</v>
      </c>
      <c r="P19" s="108">
        <v>0</v>
      </c>
      <c r="Q19" s="108">
        <v>632358</v>
      </c>
      <c r="R19" s="108">
        <v>0</v>
      </c>
      <c r="S19" s="108">
        <v>0</v>
      </c>
      <c r="T19" s="108">
        <v>627259</v>
      </c>
      <c r="U19" s="67">
        <v>0</v>
      </c>
      <c r="V19" s="210" t="s">
        <v>164</v>
      </c>
    </row>
    <row r="20" spans="1:22" ht="15" customHeight="1">
      <c r="A20" s="51" t="s">
        <v>165</v>
      </c>
      <c r="B20" s="51"/>
      <c r="C20" s="266" t="s">
        <v>241</v>
      </c>
      <c r="D20" s="38"/>
      <c r="E20" s="62">
        <v>385305</v>
      </c>
      <c r="F20" s="125">
        <v>296813</v>
      </c>
      <c r="G20" s="67">
        <v>325285</v>
      </c>
      <c r="H20" s="67">
        <v>422583</v>
      </c>
      <c r="I20" s="67">
        <v>420987</v>
      </c>
      <c r="J20" s="108">
        <v>21685</v>
      </c>
      <c r="K20" s="67">
        <v>24535</v>
      </c>
      <c r="L20" s="108">
        <v>72752</v>
      </c>
      <c r="M20" s="127">
        <v>77360</v>
      </c>
      <c r="N20" s="108">
        <v>15117</v>
      </c>
      <c r="O20" s="67">
        <v>50282</v>
      </c>
      <c r="P20" s="67">
        <v>56073</v>
      </c>
      <c r="Q20" s="108">
        <v>31159</v>
      </c>
      <c r="R20" s="108">
        <v>18069</v>
      </c>
      <c r="S20" s="108">
        <v>31518</v>
      </c>
      <c r="T20" s="108">
        <v>15980</v>
      </c>
      <c r="U20" s="108">
        <v>6457</v>
      </c>
      <c r="V20" s="210" t="s">
        <v>165</v>
      </c>
    </row>
    <row r="21" spans="1:22" ht="15" customHeight="1">
      <c r="A21" s="51" t="s">
        <v>166</v>
      </c>
      <c r="B21" s="51"/>
      <c r="C21" s="266" t="s">
        <v>242</v>
      </c>
      <c r="D21" s="38"/>
      <c r="E21" s="62">
        <v>13318652</v>
      </c>
      <c r="F21" s="125">
        <v>11001106</v>
      </c>
      <c r="G21" s="67">
        <v>13315788</v>
      </c>
      <c r="H21" s="67">
        <v>9435976</v>
      </c>
      <c r="I21" s="67">
        <v>9508336</v>
      </c>
      <c r="J21" s="134">
        <v>816543</v>
      </c>
      <c r="K21" s="134">
        <v>770081</v>
      </c>
      <c r="L21" s="134">
        <v>1002903</v>
      </c>
      <c r="M21" s="134">
        <v>1035149</v>
      </c>
      <c r="N21" s="134">
        <v>866564</v>
      </c>
      <c r="O21" s="134">
        <v>1283996</v>
      </c>
      <c r="P21" s="134">
        <v>662470</v>
      </c>
      <c r="Q21" s="134">
        <v>21211</v>
      </c>
      <c r="R21" s="134">
        <v>202589</v>
      </c>
      <c r="S21" s="134">
        <v>27097</v>
      </c>
      <c r="T21" s="134">
        <v>911764</v>
      </c>
      <c r="U21" s="134">
        <v>1907969</v>
      </c>
      <c r="V21" s="210" t="s">
        <v>166</v>
      </c>
    </row>
    <row r="22" spans="1:22" s="185" customFormat="1" ht="15" customHeight="1">
      <c r="A22" s="51" t="s">
        <v>167</v>
      </c>
      <c r="B22" s="51"/>
      <c r="C22" s="266" t="s">
        <v>327</v>
      </c>
      <c r="D22" s="38"/>
      <c r="E22" s="62">
        <v>684</v>
      </c>
      <c r="F22" s="125">
        <v>15787</v>
      </c>
      <c r="G22" s="67">
        <v>199427</v>
      </c>
      <c r="H22" s="67">
        <v>394897</v>
      </c>
      <c r="I22" s="67">
        <v>53400</v>
      </c>
      <c r="J22" s="134">
        <v>0</v>
      </c>
      <c r="K22" s="134">
        <v>9914</v>
      </c>
      <c r="L22" s="134">
        <v>13876</v>
      </c>
      <c r="M22" s="134">
        <v>2951</v>
      </c>
      <c r="N22" s="134">
        <v>0</v>
      </c>
      <c r="O22" s="134">
        <v>0</v>
      </c>
      <c r="P22" s="134">
        <v>0</v>
      </c>
      <c r="Q22" s="134">
        <v>0</v>
      </c>
      <c r="R22" s="134">
        <v>4681</v>
      </c>
      <c r="S22" s="134">
        <v>1748</v>
      </c>
      <c r="T22" s="134">
        <v>16220</v>
      </c>
      <c r="U22" s="134">
        <v>4010</v>
      </c>
      <c r="V22" s="210" t="s">
        <v>167</v>
      </c>
    </row>
    <row r="23" spans="1:22" s="205" customFormat="1" ht="9.75" customHeight="1">
      <c r="A23" s="51"/>
      <c r="B23" s="51"/>
      <c r="C23" s="266"/>
      <c r="D23" s="38"/>
      <c r="E23" s="62"/>
      <c r="F23" s="125"/>
      <c r="G23" s="67"/>
      <c r="H23" s="67"/>
      <c r="I23" s="67"/>
      <c r="J23" s="134"/>
      <c r="K23" s="134"/>
      <c r="L23" s="134"/>
      <c r="M23" s="134"/>
      <c r="N23" s="134"/>
      <c r="O23" s="134"/>
      <c r="P23" s="134"/>
      <c r="Q23" s="134"/>
      <c r="R23" s="134"/>
      <c r="S23" s="134"/>
      <c r="T23" s="134"/>
      <c r="U23" s="134"/>
      <c r="V23" s="210"/>
    </row>
    <row r="24" spans="1:22" ht="15" customHeight="1">
      <c r="A24" s="51" t="s">
        <v>168</v>
      </c>
      <c r="B24" s="51"/>
      <c r="C24" s="266" t="s">
        <v>243</v>
      </c>
      <c r="D24" s="38"/>
      <c r="E24" s="115">
        <v>344146</v>
      </c>
      <c r="F24" s="125">
        <v>660469</v>
      </c>
      <c r="G24" s="67">
        <v>853900</v>
      </c>
      <c r="H24" s="67">
        <v>382930</v>
      </c>
      <c r="I24" s="67">
        <v>223299</v>
      </c>
      <c r="J24" s="134">
        <v>0</v>
      </c>
      <c r="K24" s="134">
        <v>0</v>
      </c>
      <c r="L24" s="134">
        <v>0</v>
      </c>
      <c r="M24" s="134">
        <v>0</v>
      </c>
      <c r="N24" s="134">
        <v>0</v>
      </c>
      <c r="O24" s="134" t="s">
        <v>286</v>
      </c>
      <c r="P24" s="134">
        <v>223299</v>
      </c>
      <c r="Q24" s="134">
        <v>0</v>
      </c>
      <c r="R24" s="134">
        <v>0</v>
      </c>
      <c r="S24" s="134">
        <v>0</v>
      </c>
      <c r="T24" s="134" t="s">
        <v>286</v>
      </c>
      <c r="U24" s="134" t="s">
        <v>286</v>
      </c>
      <c r="V24" s="210" t="s">
        <v>168</v>
      </c>
    </row>
    <row r="25" spans="1:22" ht="15" customHeight="1">
      <c r="A25" s="51" t="s">
        <v>169</v>
      </c>
      <c r="B25" s="51"/>
      <c r="C25" s="266" t="s">
        <v>328</v>
      </c>
      <c r="D25" s="38"/>
      <c r="E25" s="62">
        <v>3411</v>
      </c>
      <c r="F25" s="125">
        <v>3287</v>
      </c>
      <c r="G25" s="67">
        <v>3102</v>
      </c>
      <c r="H25" s="67">
        <v>10425</v>
      </c>
      <c r="I25" s="67">
        <v>6612</v>
      </c>
      <c r="J25" s="67">
        <v>1154</v>
      </c>
      <c r="K25" s="108">
        <v>0</v>
      </c>
      <c r="L25" s="108">
        <v>0</v>
      </c>
      <c r="M25" s="127">
        <v>1506</v>
      </c>
      <c r="N25" s="108">
        <v>362</v>
      </c>
      <c r="O25" s="67">
        <v>0</v>
      </c>
      <c r="P25" s="67" t="s">
        <v>286</v>
      </c>
      <c r="Q25" s="108">
        <v>1585</v>
      </c>
      <c r="R25" s="108" t="s">
        <v>286</v>
      </c>
      <c r="S25" s="108">
        <v>0</v>
      </c>
      <c r="T25" s="108" t="s">
        <v>286</v>
      </c>
      <c r="U25" s="108">
        <v>2005</v>
      </c>
      <c r="V25" s="210" t="s">
        <v>169</v>
      </c>
    </row>
    <row r="26" spans="1:22" ht="15" customHeight="1">
      <c r="A26" s="51" t="s">
        <v>428</v>
      </c>
      <c r="B26" s="51"/>
      <c r="C26" s="266" t="s">
        <v>245</v>
      </c>
      <c r="D26" s="38"/>
      <c r="E26" s="62">
        <v>251512</v>
      </c>
      <c r="F26" s="125">
        <v>5133657</v>
      </c>
      <c r="G26" s="67">
        <v>4745524</v>
      </c>
      <c r="H26" s="67">
        <v>2298507</v>
      </c>
      <c r="I26" s="67">
        <v>2774529</v>
      </c>
      <c r="J26" s="67">
        <v>324014</v>
      </c>
      <c r="K26" s="67">
        <v>457463</v>
      </c>
      <c r="L26" s="67">
        <v>48889</v>
      </c>
      <c r="M26" s="127">
        <v>31981</v>
      </c>
      <c r="N26" s="67">
        <v>85431</v>
      </c>
      <c r="O26" s="67">
        <v>0</v>
      </c>
      <c r="P26" s="67">
        <v>28013</v>
      </c>
      <c r="Q26" s="108">
        <v>1173</v>
      </c>
      <c r="R26" s="108">
        <v>449563</v>
      </c>
      <c r="S26" s="67">
        <v>588545</v>
      </c>
      <c r="T26" s="67">
        <v>637845</v>
      </c>
      <c r="U26" s="67">
        <v>121612</v>
      </c>
      <c r="V26" s="210" t="s">
        <v>428</v>
      </c>
    </row>
    <row r="27" spans="1:22" ht="15" customHeight="1">
      <c r="A27" s="51" t="s">
        <v>429</v>
      </c>
      <c r="B27" s="51"/>
      <c r="C27" s="266" t="s">
        <v>246</v>
      </c>
      <c r="D27" s="38"/>
      <c r="E27" s="62">
        <v>509102</v>
      </c>
      <c r="F27" s="125">
        <v>171407</v>
      </c>
      <c r="G27" s="67">
        <v>60827</v>
      </c>
      <c r="H27" s="67">
        <v>165795</v>
      </c>
      <c r="I27" s="67">
        <v>125253</v>
      </c>
      <c r="J27" s="67">
        <v>242</v>
      </c>
      <c r="K27" s="67">
        <v>0</v>
      </c>
      <c r="L27" s="67">
        <v>0</v>
      </c>
      <c r="M27" s="127">
        <v>59798</v>
      </c>
      <c r="N27" s="67">
        <v>937</v>
      </c>
      <c r="O27" s="67">
        <v>8994</v>
      </c>
      <c r="P27" s="67">
        <v>1754</v>
      </c>
      <c r="Q27" s="67">
        <v>0</v>
      </c>
      <c r="R27" s="67">
        <v>50575</v>
      </c>
      <c r="S27" s="67">
        <v>0</v>
      </c>
      <c r="T27" s="67">
        <v>0</v>
      </c>
      <c r="U27" s="67">
        <v>2953</v>
      </c>
      <c r="V27" s="210" t="s">
        <v>429</v>
      </c>
    </row>
    <row r="28" spans="1:22" ht="15" customHeight="1">
      <c r="A28" s="51" t="s">
        <v>430</v>
      </c>
      <c r="B28" s="51"/>
      <c r="C28" s="266" t="s">
        <v>247</v>
      </c>
      <c r="D28" s="38"/>
      <c r="E28" s="115">
        <v>78380</v>
      </c>
      <c r="F28" s="125">
        <v>62384</v>
      </c>
      <c r="G28" s="67">
        <v>377078</v>
      </c>
      <c r="H28" s="67">
        <v>421034</v>
      </c>
      <c r="I28" s="67">
        <v>277334</v>
      </c>
      <c r="J28" s="134">
        <v>3903</v>
      </c>
      <c r="K28" s="134">
        <v>10964</v>
      </c>
      <c r="L28" s="134">
        <v>21219</v>
      </c>
      <c r="M28" s="134">
        <v>63853</v>
      </c>
      <c r="N28" s="134">
        <v>60124</v>
      </c>
      <c r="O28" s="134">
        <v>306</v>
      </c>
      <c r="P28" s="134">
        <v>36834</v>
      </c>
      <c r="Q28" s="134">
        <v>1332</v>
      </c>
      <c r="R28" s="134">
        <v>2821</v>
      </c>
      <c r="S28" s="134">
        <v>15212</v>
      </c>
      <c r="T28" s="134">
        <v>13949</v>
      </c>
      <c r="U28" s="134">
        <v>46817</v>
      </c>
      <c r="V28" s="210" t="s">
        <v>430</v>
      </c>
    </row>
    <row r="29" spans="1:22" s="205" customFormat="1" ht="9" customHeight="1">
      <c r="A29" s="51"/>
      <c r="B29" s="51"/>
      <c r="C29" s="266"/>
      <c r="D29" s="38"/>
      <c r="E29" s="115"/>
      <c r="F29" s="125"/>
      <c r="G29" s="67"/>
      <c r="H29" s="67"/>
      <c r="I29" s="67"/>
      <c r="J29" s="134"/>
      <c r="K29" s="134"/>
      <c r="L29" s="134"/>
      <c r="M29" s="134"/>
      <c r="N29" s="134"/>
      <c r="O29" s="134"/>
      <c r="P29" s="134"/>
      <c r="Q29" s="134"/>
      <c r="R29" s="134"/>
      <c r="S29" s="134"/>
      <c r="T29" s="134"/>
      <c r="U29" s="134"/>
      <c r="V29" s="210"/>
    </row>
    <row r="30" spans="1:22" ht="15" customHeight="1">
      <c r="A30" s="51" t="s">
        <v>672</v>
      </c>
      <c r="B30" s="51"/>
      <c r="C30" s="266" t="s">
        <v>248</v>
      </c>
      <c r="D30" s="38"/>
      <c r="E30" s="62">
        <v>129744</v>
      </c>
      <c r="F30" s="125">
        <v>31431</v>
      </c>
      <c r="G30" s="67">
        <v>111616</v>
      </c>
      <c r="H30" s="67">
        <v>144798</v>
      </c>
      <c r="I30" s="67">
        <v>113805</v>
      </c>
      <c r="J30" s="108">
        <v>1262</v>
      </c>
      <c r="K30" s="108">
        <v>0</v>
      </c>
      <c r="L30" s="67">
        <v>11117</v>
      </c>
      <c r="M30" s="67">
        <v>1089</v>
      </c>
      <c r="N30" s="108">
        <v>1510</v>
      </c>
      <c r="O30" s="108">
        <v>2340</v>
      </c>
      <c r="P30" s="67">
        <v>0</v>
      </c>
      <c r="Q30" s="67" t="s">
        <v>286</v>
      </c>
      <c r="R30" s="108">
        <v>14498</v>
      </c>
      <c r="S30" s="108">
        <v>678</v>
      </c>
      <c r="T30" s="67">
        <v>0</v>
      </c>
      <c r="U30" s="134">
        <v>81311</v>
      </c>
      <c r="V30" s="210" t="s">
        <v>419</v>
      </c>
    </row>
    <row r="31" spans="1:22" ht="15" customHeight="1">
      <c r="A31" s="51" t="s">
        <v>432</v>
      </c>
      <c r="B31" s="51"/>
      <c r="C31" s="266" t="s">
        <v>249</v>
      </c>
      <c r="D31" s="38"/>
      <c r="E31" s="62">
        <v>0</v>
      </c>
      <c r="F31" s="125">
        <v>68162</v>
      </c>
      <c r="G31" s="67">
        <v>77171</v>
      </c>
      <c r="H31" s="67">
        <v>17427</v>
      </c>
      <c r="I31" s="67">
        <v>100399</v>
      </c>
      <c r="J31" s="134">
        <v>0</v>
      </c>
      <c r="K31" s="134">
        <v>0</v>
      </c>
      <c r="L31" s="134">
        <v>1867</v>
      </c>
      <c r="M31" s="134" t="s">
        <v>286</v>
      </c>
      <c r="N31" s="134" t="s">
        <v>286</v>
      </c>
      <c r="O31" s="134">
        <v>403</v>
      </c>
      <c r="P31" s="134" t="s">
        <v>286</v>
      </c>
      <c r="Q31" s="134">
        <v>88239</v>
      </c>
      <c r="R31" s="134">
        <v>0</v>
      </c>
      <c r="S31" s="134">
        <v>8421</v>
      </c>
      <c r="T31" s="134">
        <v>0</v>
      </c>
      <c r="U31" s="134">
        <v>1469</v>
      </c>
      <c r="V31" s="210" t="s">
        <v>432</v>
      </c>
    </row>
    <row r="32" spans="1:22" ht="15" customHeight="1">
      <c r="A32" s="51" t="s">
        <v>433</v>
      </c>
      <c r="B32" s="51"/>
      <c r="C32" s="266" t="s">
        <v>250</v>
      </c>
      <c r="D32" s="38"/>
      <c r="E32" s="62">
        <v>366506</v>
      </c>
      <c r="F32" s="125">
        <v>38084</v>
      </c>
      <c r="G32" s="67">
        <v>457903</v>
      </c>
      <c r="H32" s="67">
        <v>453217</v>
      </c>
      <c r="I32" s="67">
        <v>239175</v>
      </c>
      <c r="J32" s="67">
        <v>0</v>
      </c>
      <c r="K32" s="67">
        <v>4038</v>
      </c>
      <c r="L32" s="67" t="s">
        <v>286</v>
      </c>
      <c r="M32" s="127">
        <v>6409</v>
      </c>
      <c r="N32" s="67">
        <v>218959</v>
      </c>
      <c r="O32" s="67">
        <v>0</v>
      </c>
      <c r="P32" s="67">
        <v>5888</v>
      </c>
      <c r="Q32" s="67">
        <v>0</v>
      </c>
      <c r="R32" s="67">
        <v>3092</v>
      </c>
      <c r="S32" s="67">
        <v>0</v>
      </c>
      <c r="T32" s="67">
        <v>431</v>
      </c>
      <c r="U32" s="67">
        <v>358</v>
      </c>
      <c r="V32" s="210" t="s">
        <v>433</v>
      </c>
    </row>
    <row r="33" spans="1:22" ht="15" customHeight="1">
      <c r="A33" s="51" t="s">
        <v>434</v>
      </c>
      <c r="B33" s="51"/>
      <c r="C33" s="266" t="s">
        <v>251</v>
      </c>
      <c r="D33" s="38"/>
      <c r="E33" s="62">
        <v>95205</v>
      </c>
      <c r="F33" s="125">
        <v>1095723</v>
      </c>
      <c r="G33" s="67">
        <v>3627193</v>
      </c>
      <c r="H33" s="67">
        <v>6119887</v>
      </c>
      <c r="I33" s="67">
        <v>2493399</v>
      </c>
      <c r="J33" s="134">
        <v>246089</v>
      </c>
      <c r="K33" s="134">
        <v>353015</v>
      </c>
      <c r="L33" s="134">
        <v>60955</v>
      </c>
      <c r="M33" s="134">
        <v>523627</v>
      </c>
      <c r="N33" s="134">
        <v>152776</v>
      </c>
      <c r="O33" s="134">
        <v>369254</v>
      </c>
      <c r="P33" s="134">
        <v>290032</v>
      </c>
      <c r="Q33" s="134">
        <v>129600</v>
      </c>
      <c r="R33" s="134">
        <v>85992</v>
      </c>
      <c r="S33" s="134">
        <v>99654</v>
      </c>
      <c r="T33" s="134">
        <v>76579</v>
      </c>
      <c r="U33" s="134">
        <v>105826</v>
      </c>
      <c r="V33" s="210" t="s">
        <v>434</v>
      </c>
    </row>
    <row r="34" spans="1:22" ht="15" customHeight="1">
      <c r="A34" s="51" t="s">
        <v>650</v>
      </c>
      <c r="B34" s="51"/>
      <c r="C34" s="266" t="s">
        <v>252</v>
      </c>
      <c r="D34" s="38"/>
      <c r="E34" s="62">
        <v>14174</v>
      </c>
      <c r="F34" s="125">
        <v>952</v>
      </c>
      <c r="G34" s="67">
        <v>39121</v>
      </c>
      <c r="H34" s="67">
        <v>9050</v>
      </c>
      <c r="I34" s="67">
        <v>10283</v>
      </c>
      <c r="J34" s="134">
        <v>0</v>
      </c>
      <c r="K34" s="134">
        <v>5924</v>
      </c>
      <c r="L34" s="134" t="s">
        <v>286</v>
      </c>
      <c r="M34" s="134">
        <v>0</v>
      </c>
      <c r="N34" s="134">
        <v>0</v>
      </c>
      <c r="O34" s="134">
        <v>457</v>
      </c>
      <c r="P34" s="134" t="s">
        <v>286</v>
      </c>
      <c r="Q34" s="134" t="s">
        <v>286</v>
      </c>
      <c r="R34" s="134" t="s">
        <v>286</v>
      </c>
      <c r="S34" s="134">
        <v>3902</v>
      </c>
      <c r="T34" s="134">
        <v>0</v>
      </c>
      <c r="U34" s="134" t="s">
        <v>286</v>
      </c>
      <c r="V34" s="210" t="s">
        <v>650</v>
      </c>
    </row>
    <row r="35" spans="1:22" s="199" customFormat="1" ht="6.75" customHeight="1">
      <c r="A35" s="51"/>
      <c r="B35" s="51"/>
      <c r="C35" s="266"/>
      <c r="D35" s="38"/>
      <c r="E35" s="62"/>
      <c r="F35" s="125"/>
      <c r="G35" s="67"/>
      <c r="H35" s="67"/>
      <c r="I35" s="67"/>
      <c r="J35" s="134"/>
      <c r="K35" s="134"/>
      <c r="L35" s="134"/>
      <c r="M35" s="134"/>
      <c r="N35" s="134"/>
      <c r="O35" s="134"/>
      <c r="P35" s="134"/>
      <c r="Q35" s="134"/>
      <c r="R35" s="134"/>
      <c r="S35" s="134"/>
      <c r="T35" s="134"/>
      <c r="U35" s="134"/>
      <c r="V35" s="210"/>
    </row>
    <row r="36" spans="1:22" ht="15" customHeight="1">
      <c r="A36" s="51" t="s">
        <v>651</v>
      </c>
      <c r="B36" s="51"/>
      <c r="C36" s="266" t="s">
        <v>253</v>
      </c>
      <c r="D36" s="38"/>
      <c r="E36" s="62">
        <v>30627</v>
      </c>
      <c r="F36" s="125">
        <v>256907</v>
      </c>
      <c r="G36" s="67">
        <v>757464</v>
      </c>
      <c r="H36" s="67">
        <v>2380096</v>
      </c>
      <c r="I36" s="67">
        <v>984085</v>
      </c>
      <c r="J36" s="134">
        <v>87698</v>
      </c>
      <c r="K36" s="134">
        <v>85600</v>
      </c>
      <c r="L36" s="134">
        <v>82923</v>
      </c>
      <c r="M36" s="134">
        <v>178015</v>
      </c>
      <c r="N36" s="134">
        <v>128191</v>
      </c>
      <c r="O36" s="134">
        <v>90325</v>
      </c>
      <c r="P36" s="134">
        <v>144599</v>
      </c>
      <c r="Q36" s="134">
        <v>69701</v>
      </c>
      <c r="R36" s="134">
        <v>45361</v>
      </c>
      <c r="S36" s="134">
        <v>1258</v>
      </c>
      <c r="T36" s="134">
        <v>17730</v>
      </c>
      <c r="U36" s="134">
        <v>52684</v>
      </c>
      <c r="V36" s="210" t="s">
        <v>651</v>
      </c>
    </row>
    <row r="37" spans="1:22" ht="15" customHeight="1">
      <c r="A37" s="51" t="s">
        <v>652</v>
      </c>
      <c r="B37" s="51"/>
      <c r="C37" s="266" t="s">
        <v>254</v>
      </c>
      <c r="D37" s="38"/>
      <c r="E37" s="62">
        <v>4575585</v>
      </c>
      <c r="F37" s="125">
        <v>1774822</v>
      </c>
      <c r="G37" s="67">
        <v>431207</v>
      </c>
      <c r="H37" s="67">
        <v>4177582</v>
      </c>
      <c r="I37" s="67">
        <v>2993984</v>
      </c>
      <c r="J37" s="67">
        <v>11227</v>
      </c>
      <c r="K37" s="67">
        <v>13356</v>
      </c>
      <c r="L37" s="67">
        <v>192347</v>
      </c>
      <c r="M37" s="127">
        <v>180315</v>
      </c>
      <c r="N37" s="67">
        <v>1995666</v>
      </c>
      <c r="O37" s="67">
        <v>133849</v>
      </c>
      <c r="P37" s="67">
        <v>181081</v>
      </c>
      <c r="Q37" s="67">
        <v>135566</v>
      </c>
      <c r="R37" s="67">
        <v>49707</v>
      </c>
      <c r="S37" s="67">
        <v>7655</v>
      </c>
      <c r="T37" s="67">
        <v>64914</v>
      </c>
      <c r="U37" s="67">
        <v>28301</v>
      </c>
      <c r="V37" s="210" t="s">
        <v>652</v>
      </c>
    </row>
    <row r="38" spans="1:22" s="200" customFormat="1" ht="15" customHeight="1">
      <c r="A38" s="51" t="s">
        <v>653</v>
      </c>
      <c r="B38" s="51"/>
      <c r="C38" s="266" t="s">
        <v>330</v>
      </c>
      <c r="D38" s="38"/>
      <c r="E38" s="62">
        <v>0</v>
      </c>
      <c r="F38" s="125">
        <v>402850</v>
      </c>
      <c r="G38" s="67">
        <v>274632</v>
      </c>
      <c r="H38" s="67">
        <v>81229</v>
      </c>
      <c r="I38" s="67">
        <v>182630</v>
      </c>
      <c r="J38" s="134">
        <v>16952</v>
      </c>
      <c r="K38" s="134">
        <v>6436</v>
      </c>
      <c r="L38" s="134">
        <v>18631</v>
      </c>
      <c r="M38" s="67">
        <v>66104</v>
      </c>
      <c r="N38" s="134">
        <v>0</v>
      </c>
      <c r="O38" s="134">
        <v>1221</v>
      </c>
      <c r="P38" s="134">
        <v>0</v>
      </c>
      <c r="Q38" s="134">
        <v>0</v>
      </c>
      <c r="R38" s="128">
        <v>0</v>
      </c>
      <c r="S38" s="128">
        <v>0</v>
      </c>
      <c r="T38" s="128">
        <v>0</v>
      </c>
      <c r="U38" s="67">
        <v>73286</v>
      </c>
      <c r="V38" s="210" t="s">
        <v>653</v>
      </c>
    </row>
    <row r="39" spans="1:22" s="200" customFormat="1" ht="15" customHeight="1">
      <c r="A39" s="51" t="s">
        <v>654</v>
      </c>
      <c r="B39" s="51"/>
      <c r="C39" s="266" t="s">
        <v>407</v>
      </c>
      <c r="D39" s="38"/>
      <c r="E39" s="62">
        <v>0</v>
      </c>
      <c r="F39" s="125">
        <v>251</v>
      </c>
      <c r="G39" s="67">
        <v>0</v>
      </c>
      <c r="H39" s="67">
        <v>453</v>
      </c>
      <c r="I39" s="67">
        <v>20125</v>
      </c>
      <c r="J39" s="134">
        <v>0</v>
      </c>
      <c r="K39" s="134">
        <v>0</v>
      </c>
      <c r="L39" s="134">
        <v>305</v>
      </c>
      <c r="M39" s="67">
        <v>6208</v>
      </c>
      <c r="N39" s="134">
        <v>0</v>
      </c>
      <c r="O39" s="134">
        <v>0</v>
      </c>
      <c r="P39" s="134">
        <v>0</v>
      </c>
      <c r="Q39" s="134">
        <v>2890</v>
      </c>
      <c r="R39" s="128">
        <v>10722</v>
      </c>
      <c r="S39" s="128">
        <v>0</v>
      </c>
      <c r="T39" s="128">
        <v>0</v>
      </c>
      <c r="U39" s="67">
        <v>0</v>
      </c>
      <c r="V39" s="210" t="s">
        <v>654</v>
      </c>
    </row>
    <row r="40" spans="1:22" s="200" customFormat="1" ht="15" customHeight="1">
      <c r="A40" s="51" t="s">
        <v>655</v>
      </c>
      <c r="B40" s="51"/>
      <c r="C40" s="266" t="s">
        <v>329</v>
      </c>
      <c r="D40" s="38"/>
      <c r="E40" s="62">
        <v>0</v>
      </c>
      <c r="F40" s="125">
        <v>0</v>
      </c>
      <c r="G40" s="67">
        <v>0</v>
      </c>
      <c r="H40" s="67">
        <v>91410</v>
      </c>
      <c r="I40" s="67">
        <v>50996</v>
      </c>
      <c r="J40" s="67">
        <v>0</v>
      </c>
      <c r="K40" s="108">
        <v>35582</v>
      </c>
      <c r="L40" s="108">
        <v>0</v>
      </c>
      <c r="M40" s="127" t="s">
        <v>286</v>
      </c>
      <c r="N40" s="108" t="s">
        <v>286</v>
      </c>
      <c r="O40" s="67">
        <v>0</v>
      </c>
      <c r="P40" s="67">
        <v>15414</v>
      </c>
      <c r="Q40" s="108">
        <v>0</v>
      </c>
      <c r="R40" s="108" t="s">
        <v>286</v>
      </c>
      <c r="S40" s="108">
        <v>0</v>
      </c>
      <c r="T40" s="108" t="s">
        <v>286</v>
      </c>
      <c r="U40" s="108" t="s">
        <v>286</v>
      </c>
      <c r="V40" s="210" t="s">
        <v>655</v>
      </c>
    </row>
    <row r="41" spans="1:22" s="205" customFormat="1" ht="10.5" customHeight="1">
      <c r="A41" s="51"/>
      <c r="B41" s="51"/>
      <c r="C41" s="266"/>
      <c r="D41" s="38"/>
      <c r="E41" s="62"/>
      <c r="F41" s="125"/>
      <c r="G41" s="67"/>
      <c r="H41" s="67"/>
      <c r="I41" s="67"/>
      <c r="J41" s="67"/>
      <c r="K41" s="108"/>
      <c r="L41" s="108"/>
      <c r="M41" s="127"/>
      <c r="N41" s="108"/>
      <c r="O41" s="67"/>
      <c r="P41" s="67"/>
      <c r="Q41" s="108"/>
      <c r="R41" s="108"/>
      <c r="S41" s="108"/>
      <c r="T41" s="108"/>
      <c r="U41" s="108"/>
      <c r="V41" s="210"/>
    </row>
    <row r="42" spans="1:22" ht="15" customHeight="1">
      <c r="A42" s="51" t="s">
        <v>656</v>
      </c>
      <c r="B42" s="51"/>
      <c r="C42" s="266" t="s">
        <v>255</v>
      </c>
      <c r="D42" s="38"/>
      <c r="E42" s="62">
        <v>643</v>
      </c>
      <c r="F42" s="125">
        <v>26734</v>
      </c>
      <c r="G42" s="67">
        <v>17050</v>
      </c>
      <c r="H42" s="67">
        <v>96070</v>
      </c>
      <c r="I42" s="67">
        <v>26476</v>
      </c>
      <c r="J42" s="134">
        <v>0</v>
      </c>
      <c r="K42" s="134">
        <v>22976</v>
      </c>
      <c r="L42" s="134">
        <v>0</v>
      </c>
      <c r="M42" s="67">
        <v>716</v>
      </c>
      <c r="N42" s="134">
        <v>0</v>
      </c>
      <c r="O42" s="134">
        <v>0</v>
      </c>
      <c r="P42" s="134">
        <v>0</v>
      </c>
      <c r="Q42" s="134">
        <v>1509</v>
      </c>
      <c r="R42" s="128">
        <v>0</v>
      </c>
      <c r="S42" s="128">
        <v>1275</v>
      </c>
      <c r="T42" s="128" t="s">
        <v>286</v>
      </c>
      <c r="U42" s="67" t="s">
        <v>286</v>
      </c>
      <c r="V42" s="210" t="s">
        <v>656</v>
      </c>
    </row>
    <row r="43" spans="1:22" s="200" customFormat="1" ht="12" customHeight="1">
      <c r="A43" s="51" t="s">
        <v>657</v>
      </c>
      <c r="B43" s="51"/>
      <c r="C43" s="266" t="s">
        <v>409</v>
      </c>
      <c r="D43" s="38"/>
      <c r="E43" s="62">
        <v>2718628</v>
      </c>
      <c r="F43" s="125">
        <v>2521647</v>
      </c>
      <c r="G43" s="67">
        <v>700962</v>
      </c>
      <c r="H43" s="67">
        <v>0</v>
      </c>
      <c r="I43" s="67">
        <v>809571</v>
      </c>
      <c r="J43" s="108">
        <v>0</v>
      </c>
      <c r="K43" s="108">
        <v>0</v>
      </c>
      <c r="L43" s="108">
        <v>0</v>
      </c>
      <c r="M43" s="127">
        <v>0</v>
      </c>
      <c r="N43" s="108">
        <v>227517</v>
      </c>
      <c r="O43" s="108">
        <v>0</v>
      </c>
      <c r="P43" s="108">
        <v>582054</v>
      </c>
      <c r="Q43" s="108">
        <v>0</v>
      </c>
      <c r="R43" s="108">
        <v>0</v>
      </c>
      <c r="S43" s="108">
        <v>0</v>
      </c>
      <c r="T43" s="108">
        <v>0</v>
      </c>
      <c r="U43" s="108">
        <v>0</v>
      </c>
      <c r="V43" s="210" t="s">
        <v>657</v>
      </c>
    </row>
    <row r="44" spans="1:22" s="198" customFormat="1" ht="15" customHeight="1">
      <c r="A44" s="51" t="s">
        <v>658</v>
      </c>
      <c r="B44" s="51"/>
      <c r="C44" s="266" t="s">
        <v>408</v>
      </c>
      <c r="D44" s="38"/>
      <c r="E44" s="62">
        <v>0</v>
      </c>
      <c r="F44" s="125">
        <v>0</v>
      </c>
      <c r="G44" s="67">
        <v>0</v>
      </c>
      <c r="H44" s="67">
        <v>0</v>
      </c>
      <c r="I44" s="67">
        <v>5840</v>
      </c>
      <c r="J44" s="67">
        <v>0</v>
      </c>
      <c r="K44" s="67">
        <v>0</v>
      </c>
      <c r="L44" s="67">
        <v>0</v>
      </c>
      <c r="M44" s="67">
        <v>4577</v>
      </c>
      <c r="N44" s="67">
        <v>0</v>
      </c>
      <c r="O44" s="67">
        <v>493</v>
      </c>
      <c r="P44" s="67">
        <v>770</v>
      </c>
      <c r="Q44" s="67">
        <v>0</v>
      </c>
      <c r="R44" s="67">
        <v>0</v>
      </c>
      <c r="S44" s="67">
        <v>0</v>
      </c>
      <c r="T44" s="67">
        <v>0</v>
      </c>
      <c r="U44" s="67">
        <v>0</v>
      </c>
      <c r="V44" s="210" t="s">
        <v>658</v>
      </c>
    </row>
    <row r="45" spans="1:22" s="185" customFormat="1" ht="15" customHeight="1">
      <c r="A45" s="51" t="s">
        <v>659</v>
      </c>
      <c r="B45" s="51"/>
      <c r="C45" s="266" t="s">
        <v>331</v>
      </c>
      <c r="D45" s="38"/>
      <c r="E45" s="62">
        <v>0</v>
      </c>
      <c r="F45" s="125">
        <v>23392</v>
      </c>
      <c r="G45" s="67">
        <v>0</v>
      </c>
      <c r="H45" s="67">
        <v>61727</v>
      </c>
      <c r="I45" s="67">
        <v>64546</v>
      </c>
      <c r="J45" s="67">
        <v>0</v>
      </c>
      <c r="K45" s="67">
        <v>0</v>
      </c>
      <c r="L45" s="67">
        <v>0</v>
      </c>
      <c r="M45" s="67">
        <v>0</v>
      </c>
      <c r="N45" s="67">
        <v>57332</v>
      </c>
      <c r="O45" s="67">
        <v>0</v>
      </c>
      <c r="P45" s="67">
        <v>0</v>
      </c>
      <c r="Q45" s="67">
        <v>7214</v>
      </c>
      <c r="R45" s="67">
        <v>0</v>
      </c>
      <c r="S45" s="67">
        <v>0</v>
      </c>
      <c r="T45" s="67">
        <v>0</v>
      </c>
      <c r="U45" s="67">
        <v>0</v>
      </c>
      <c r="V45" s="210" t="s">
        <v>659</v>
      </c>
    </row>
    <row r="46" spans="1:22" s="185" customFormat="1" ht="15" customHeight="1">
      <c r="A46" s="51" t="s">
        <v>660</v>
      </c>
      <c r="B46" s="51"/>
      <c r="C46" s="266" t="s">
        <v>332</v>
      </c>
      <c r="D46" s="38"/>
      <c r="E46" s="62">
        <v>0</v>
      </c>
      <c r="F46" s="125">
        <v>0</v>
      </c>
      <c r="G46" s="67">
        <v>0</v>
      </c>
      <c r="H46" s="67">
        <v>2746</v>
      </c>
      <c r="I46" s="67">
        <v>11978</v>
      </c>
      <c r="J46" s="67">
        <v>0</v>
      </c>
      <c r="K46" s="67">
        <v>0</v>
      </c>
      <c r="L46" s="67">
        <v>0</v>
      </c>
      <c r="M46" s="67">
        <v>0</v>
      </c>
      <c r="N46" s="67">
        <v>0</v>
      </c>
      <c r="O46" s="67">
        <v>0</v>
      </c>
      <c r="P46" s="67">
        <v>0</v>
      </c>
      <c r="Q46" s="67">
        <v>0</v>
      </c>
      <c r="R46" s="67">
        <v>0</v>
      </c>
      <c r="S46" s="67">
        <v>11978</v>
      </c>
      <c r="T46" s="67">
        <v>0</v>
      </c>
      <c r="U46" s="67">
        <v>0</v>
      </c>
      <c r="V46" s="210" t="s">
        <v>660</v>
      </c>
    </row>
    <row r="47" spans="1:22" s="205" customFormat="1" ht="15" customHeight="1">
      <c r="A47" s="51"/>
      <c r="B47" s="51"/>
      <c r="C47" s="266"/>
      <c r="D47" s="38"/>
      <c r="E47" s="62"/>
      <c r="F47" s="125"/>
      <c r="G47" s="67"/>
      <c r="H47" s="67"/>
      <c r="I47" s="67"/>
      <c r="J47" s="67"/>
      <c r="K47" s="67"/>
      <c r="L47" s="67"/>
      <c r="M47" s="67"/>
      <c r="N47" s="67"/>
      <c r="O47" s="67"/>
      <c r="P47" s="67"/>
      <c r="Q47" s="67"/>
      <c r="R47" s="67"/>
      <c r="S47" s="67"/>
      <c r="T47" s="67"/>
      <c r="U47" s="67"/>
      <c r="V47" s="210"/>
    </row>
    <row r="48" spans="1:22" ht="15" customHeight="1">
      <c r="A48" s="51" t="s">
        <v>661</v>
      </c>
      <c r="B48" s="51"/>
      <c r="C48" s="266" t="s">
        <v>256</v>
      </c>
      <c r="D48" s="38"/>
      <c r="E48" s="62">
        <v>0</v>
      </c>
      <c r="F48" s="125" t="s">
        <v>286</v>
      </c>
      <c r="G48" s="67">
        <v>109169</v>
      </c>
      <c r="H48" s="67">
        <v>112386</v>
      </c>
      <c r="I48" s="67">
        <v>12889</v>
      </c>
      <c r="J48" s="134">
        <v>3573</v>
      </c>
      <c r="K48" s="134" t="s">
        <v>286</v>
      </c>
      <c r="L48" s="134">
        <v>2478</v>
      </c>
      <c r="M48" s="134" t="s">
        <v>286</v>
      </c>
      <c r="N48" s="134">
        <v>4451</v>
      </c>
      <c r="O48" s="134">
        <v>2387</v>
      </c>
      <c r="P48" s="134">
        <v>0</v>
      </c>
      <c r="Q48" s="134" t="s">
        <v>286</v>
      </c>
      <c r="R48" s="134">
        <v>0</v>
      </c>
      <c r="S48" s="134" t="s">
        <v>286</v>
      </c>
      <c r="T48" s="134" t="s">
        <v>286</v>
      </c>
      <c r="U48" s="134" t="s">
        <v>286</v>
      </c>
      <c r="V48" s="210" t="s">
        <v>661</v>
      </c>
    </row>
    <row r="49" spans="1:22" ht="15" customHeight="1">
      <c r="A49" s="51" t="s">
        <v>662</v>
      </c>
      <c r="B49" s="51"/>
      <c r="C49" s="266" t="s">
        <v>257</v>
      </c>
      <c r="D49" s="38"/>
      <c r="E49" s="62">
        <v>114736</v>
      </c>
      <c r="F49" s="125">
        <v>1214822</v>
      </c>
      <c r="G49" s="67">
        <v>861052</v>
      </c>
      <c r="H49" s="67">
        <v>635248</v>
      </c>
      <c r="I49" s="67">
        <v>3070780</v>
      </c>
      <c r="J49" s="108">
        <v>0</v>
      </c>
      <c r="K49" s="108">
        <v>136442</v>
      </c>
      <c r="L49" s="108">
        <v>432428</v>
      </c>
      <c r="M49" s="127">
        <v>599710</v>
      </c>
      <c r="N49" s="108">
        <v>14749</v>
      </c>
      <c r="O49" s="108">
        <v>753842</v>
      </c>
      <c r="P49" s="108">
        <v>312</v>
      </c>
      <c r="Q49" s="108">
        <v>958451</v>
      </c>
      <c r="R49" s="108">
        <v>34013</v>
      </c>
      <c r="S49" s="108">
        <v>32625</v>
      </c>
      <c r="T49" s="108">
        <v>8535</v>
      </c>
      <c r="U49" s="108">
        <v>99673</v>
      </c>
      <c r="V49" s="210" t="s">
        <v>662</v>
      </c>
    </row>
    <row r="50" spans="1:22" s="198" customFormat="1" ht="15" customHeight="1">
      <c r="A50" s="51" t="s">
        <v>663</v>
      </c>
      <c r="B50" s="51"/>
      <c r="C50" s="266" t="s">
        <v>410</v>
      </c>
      <c r="D50" s="38"/>
      <c r="E50" s="62">
        <v>0</v>
      </c>
      <c r="F50" s="125">
        <v>0</v>
      </c>
      <c r="G50" s="67">
        <v>122900</v>
      </c>
      <c r="H50" s="67">
        <v>0</v>
      </c>
      <c r="I50" s="67">
        <v>46241</v>
      </c>
      <c r="J50" s="108">
        <v>0</v>
      </c>
      <c r="K50" s="108">
        <v>0</v>
      </c>
      <c r="L50" s="108">
        <v>0</v>
      </c>
      <c r="M50" s="127">
        <v>0</v>
      </c>
      <c r="N50" s="108">
        <v>0</v>
      </c>
      <c r="O50" s="108">
        <v>0</v>
      </c>
      <c r="P50" s="108">
        <v>0</v>
      </c>
      <c r="Q50" s="108">
        <v>0</v>
      </c>
      <c r="R50" s="108">
        <v>46241</v>
      </c>
      <c r="S50" s="108">
        <v>0</v>
      </c>
      <c r="T50" s="108">
        <v>0</v>
      </c>
      <c r="U50" s="108">
        <v>0</v>
      </c>
      <c r="V50" s="210" t="s">
        <v>663</v>
      </c>
    </row>
    <row r="51" spans="1:22" s="198" customFormat="1" ht="15" customHeight="1">
      <c r="A51" s="51" t="s">
        <v>664</v>
      </c>
      <c r="B51" s="51"/>
      <c r="C51" s="266" t="s">
        <v>411</v>
      </c>
      <c r="D51" s="38"/>
      <c r="E51" s="62">
        <v>2100</v>
      </c>
      <c r="F51" s="125">
        <v>6862</v>
      </c>
      <c r="G51" s="67">
        <v>0</v>
      </c>
      <c r="H51" s="67">
        <v>0</v>
      </c>
      <c r="I51" s="67">
        <v>3653039</v>
      </c>
      <c r="J51" s="108">
        <v>0</v>
      </c>
      <c r="K51" s="108">
        <v>0</v>
      </c>
      <c r="L51" s="108">
        <v>3653039</v>
      </c>
      <c r="M51" s="127">
        <v>0</v>
      </c>
      <c r="N51" s="108">
        <v>0</v>
      </c>
      <c r="O51" s="108">
        <v>0</v>
      </c>
      <c r="P51" s="108">
        <v>0</v>
      </c>
      <c r="Q51" s="108">
        <v>0</v>
      </c>
      <c r="R51" s="108">
        <v>0</v>
      </c>
      <c r="S51" s="108">
        <v>0</v>
      </c>
      <c r="T51" s="108">
        <v>0</v>
      </c>
      <c r="U51" s="108">
        <v>0</v>
      </c>
      <c r="V51" s="210" t="s">
        <v>664</v>
      </c>
    </row>
    <row r="52" spans="1:22" s="198" customFormat="1" ht="15" customHeight="1">
      <c r="A52" s="51" t="s">
        <v>665</v>
      </c>
      <c r="B52" s="51"/>
      <c r="C52" s="266" t="s">
        <v>412</v>
      </c>
      <c r="D52" s="38"/>
      <c r="E52" s="62">
        <v>64213</v>
      </c>
      <c r="F52" s="125">
        <v>70196</v>
      </c>
      <c r="G52" s="67">
        <v>0</v>
      </c>
      <c r="H52" s="67">
        <v>0</v>
      </c>
      <c r="I52" s="67">
        <v>9519</v>
      </c>
      <c r="J52" s="67">
        <v>0</v>
      </c>
      <c r="K52" s="67">
        <v>0</v>
      </c>
      <c r="L52" s="67">
        <v>0</v>
      </c>
      <c r="M52" s="127">
        <v>0</v>
      </c>
      <c r="N52" s="67">
        <v>0</v>
      </c>
      <c r="O52" s="67">
        <v>0</v>
      </c>
      <c r="P52" s="67">
        <v>0</v>
      </c>
      <c r="Q52" s="67">
        <v>0</v>
      </c>
      <c r="R52" s="108">
        <v>0</v>
      </c>
      <c r="S52" s="67">
        <v>0</v>
      </c>
      <c r="T52" s="67">
        <v>9519</v>
      </c>
      <c r="U52" s="67">
        <v>0</v>
      </c>
      <c r="V52" s="210" t="s">
        <v>665</v>
      </c>
    </row>
    <row r="53" spans="1:22" s="205" customFormat="1" ht="12" customHeight="1">
      <c r="A53" s="51"/>
      <c r="B53" s="51"/>
      <c r="C53" s="266"/>
      <c r="D53" s="38"/>
      <c r="E53" s="62"/>
      <c r="F53" s="125"/>
      <c r="G53" s="67"/>
      <c r="H53" s="67"/>
      <c r="I53" s="67"/>
      <c r="J53" s="67"/>
      <c r="K53" s="67"/>
      <c r="L53" s="67"/>
      <c r="M53" s="127"/>
      <c r="N53" s="67"/>
      <c r="O53" s="67"/>
      <c r="P53" s="67"/>
      <c r="Q53" s="67"/>
      <c r="R53" s="108"/>
      <c r="S53" s="67"/>
      <c r="T53" s="67"/>
      <c r="U53" s="67"/>
      <c r="V53" s="210"/>
    </row>
    <row r="54" spans="1:22" ht="15" customHeight="1">
      <c r="A54" s="51" t="s">
        <v>666</v>
      </c>
      <c r="B54" s="51"/>
      <c r="C54" s="266" t="s">
        <v>260</v>
      </c>
      <c r="D54" s="38"/>
      <c r="E54" s="62">
        <v>1765783</v>
      </c>
      <c r="F54" s="125">
        <v>1527165</v>
      </c>
      <c r="G54" s="67">
        <v>1595746</v>
      </c>
      <c r="H54" s="67">
        <v>1969373</v>
      </c>
      <c r="I54" s="67">
        <v>2374308</v>
      </c>
      <c r="J54" s="67">
        <v>233568</v>
      </c>
      <c r="K54" s="67">
        <v>229098</v>
      </c>
      <c r="L54" s="108">
        <v>223965</v>
      </c>
      <c r="M54" s="127">
        <v>220250</v>
      </c>
      <c r="N54" s="67">
        <v>226705</v>
      </c>
      <c r="O54" s="67">
        <v>232053</v>
      </c>
      <c r="P54" s="108">
        <v>3630</v>
      </c>
      <c r="Q54" s="67">
        <v>196616</v>
      </c>
      <c r="R54" s="108">
        <v>226901</v>
      </c>
      <c r="S54" s="108">
        <v>193987</v>
      </c>
      <c r="T54" s="108">
        <v>189966</v>
      </c>
      <c r="U54" s="67">
        <v>197569</v>
      </c>
      <c r="V54" s="210" t="s">
        <v>666</v>
      </c>
    </row>
    <row r="55" spans="1:22" ht="15" customHeight="1">
      <c r="A55" s="51" t="s">
        <v>667</v>
      </c>
      <c r="B55" s="51"/>
      <c r="C55" s="266" t="s">
        <v>261</v>
      </c>
      <c r="D55" s="38"/>
      <c r="E55" s="62">
        <v>41198</v>
      </c>
      <c r="F55" s="125">
        <v>63152</v>
      </c>
      <c r="G55" s="67">
        <v>62213</v>
      </c>
      <c r="H55" s="67">
        <v>45393</v>
      </c>
      <c r="I55" s="67">
        <v>35246</v>
      </c>
      <c r="J55" s="108">
        <v>7510</v>
      </c>
      <c r="K55" s="108">
        <v>0</v>
      </c>
      <c r="L55" s="108">
        <v>0</v>
      </c>
      <c r="M55" s="127">
        <v>0</v>
      </c>
      <c r="N55" s="108">
        <v>0</v>
      </c>
      <c r="O55" s="108" t="s">
        <v>286</v>
      </c>
      <c r="P55" s="108" t="s">
        <v>286</v>
      </c>
      <c r="Q55" s="108">
        <v>18274</v>
      </c>
      <c r="R55" s="108">
        <v>0</v>
      </c>
      <c r="S55" s="108">
        <v>9462</v>
      </c>
      <c r="T55" s="67" t="s">
        <v>286</v>
      </c>
      <c r="U55" s="108">
        <v>0</v>
      </c>
      <c r="V55" s="210" t="s">
        <v>673</v>
      </c>
    </row>
    <row r="56" spans="1:22" s="198" customFormat="1" ht="15" customHeight="1">
      <c r="A56" s="51" t="s">
        <v>668</v>
      </c>
      <c r="B56" s="51"/>
      <c r="C56" s="266" t="s">
        <v>406</v>
      </c>
      <c r="D56" s="38"/>
      <c r="E56" s="62">
        <v>674474</v>
      </c>
      <c r="F56" s="125">
        <v>1262269</v>
      </c>
      <c r="G56" s="67">
        <v>825865</v>
      </c>
      <c r="H56" s="67">
        <v>0</v>
      </c>
      <c r="I56" s="67">
        <v>582387</v>
      </c>
      <c r="J56" s="108">
        <v>0</v>
      </c>
      <c r="K56" s="108">
        <v>0</v>
      </c>
      <c r="L56" s="108">
        <v>6418</v>
      </c>
      <c r="M56" s="127">
        <v>0</v>
      </c>
      <c r="N56" s="108">
        <v>0</v>
      </c>
      <c r="O56" s="108">
        <v>0</v>
      </c>
      <c r="P56" s="108">
        <v>0</v>
      </c>
      <c r="Q56" s="108">
        <v>0</v>
      </c>
      <c r="R56" s="108">
        <v>0</v>
      </c>
      <c r="S56" s="108">
        <v>0</v>
      </c>
      <c r="T56" s="67">
        <v>0</v>
      </c>
      <c r="U56" s="108">
        <v>575969</v>
      </c>
      <c r="V56" s="210" t="s">
        <v>668</v>
      </c>
    </row>
    <row r="57" spans="1:22" ht="15" customHeight="1">
      <c r="A57" s="51" t="s">
        <v>669</v>
      </c>
      <c r="B57" s="51"/>
      <c r="C57" s="266" t="s">
        <v>263</v>
      </c>
      <c r="D57" s="38"/>
      <c r="E57" s="115">
        <v>10702062</v>
      </c>
      <c r="F57" s="125">
        <v>13668569</v>
      </c>
      <c r="G57" s="67">
        <v>14865057</v>
      </c>
      <c r="H57" s="67">
        <v>16972993</v>
      </c>
      <c r="I57" s="67">
        <v>14287134</v>
      </c>
      <c r="J57" s="134">
        <v>1585501</v>
      </c>
      <c r="K57" s="134">
        <v>1577089</v>
      </c>
      <c r="L57" s="134">
        <v>1123439</v>
      </c>
      <c r="M57" s="134">
        <v>1493304</v>
      </c>
      <c r="N57" s="134">
        <v>801313</v>
      </c>
      <c r="O57" s="134">
        <v>1608525</v>
      </c>
      <c r="P57" s="134">
        <v>1543930</v>
      </c>
      <c r="Q57" s="134">
        <v>836612</v>
      </c>
      <c r="R57" s="134">
        <v>1378396</v>
      </c>
      <c r="S57" s="134">
        <v>588804</v>
      </c>
      <c r="T57" s="134">
        <v>1440544</v>
      </c>
      <c r="U57" s="134">
        <v>309677</v>
      </c>
      <c r="V57" s="210" t="s">
        <v>669</v>
      </c>
    </row>
    <row r="58" spans="1:22" s="200" customFormat="1" ht="15" customHeight="1">
      <c r="A58" s="51" t="s">
        <v>670</v>
      </c>
      <c r="B58" s="51"/>
      <c r="C58" s="266" t="s">
        <v>325</v>
      </c>
      <c r="D58" s="38"/>
      <c r="E58" s="62">
        <v>0</v>
      </c>
      <c r="F58" s="125">
        <v>0</v>
      </c>
      <c r="G58" s="67">
        <v>0</v>
      </c>
      <c r="H58" s="67">
        <v>0</v>
      </c>
      <c r="I58" s="67">
        <v>5877</v>
      </c>
      <c r="J58" s="134">
        <v>0</v>
      </c>
      <c r="K58" s="134">
        <v>0</v>
      </c>
      <c r="L58" s="134">
        <v>0</v>
      </c>
      <c r="M58" s="134">
        <v>0</v>
      </c>
      <c r="N58" s="134">
        <v>0</v>
      </c>
      <c r="O58" s="134">
        <v>0</v>
      </c>
      <c r="P58" s="134">
        <v>5877</v>
      </c>
      <c r="Q58" s="134">
        <v>0</v>
      </c>
      <c r="R58" s="134">
        <v>0</v>
      </c>
      <c r="S58" s="134">
        <v>0</v>
      </c>
      <c r="T58" s="134">
        <v>0</v>
      </c>
      <c r="U58" s="134">
        <v>0</v>
      </c>
      <c r="V58" s="210" t="s">
        <v>670</v>
      </c>
    </row>
    <row r="59" spans="1:22" s="205" customFormat="1" ht="9.75" customHeight="1">
      <c r="A59" s="51"/>
      <c r="B59" s="51"/>
      <c r="C59" s="24"/>
      <c r="D59" s="38"/>
      <c r="E59" s="62"/>
      <c r="F59" s="125"/>
      <c r="G59" s="67"/>
      <c r="H59" s="67"/>
      <c r="I59" s="67"/>
      <c r="J59" s="134"/>
      <c r="K59" s="134"/>
      <c r="L59" s="134"/>
      <c r="M59" s="134"/>
      <c r="N59" s="134"/>
      <c r="O59" s="134"/>
      <c r="P59" s="134"/>
      <c r="Q59" s="134"/>
      <c r="R59" s="134"/>
      <c r="S59" s="134"/>
      <c r="T59" s="134"/>
      <c r="U59" s="134"/>
      <c r="V59" s="210"/>
    </row>
    <row r="60" spans="1:22" ht="15" customHeight="1">
      <c r="A60" s="51" t="s">
        <v>671</v>
      </c>
      <c r="B60" s="51"/>
      <c r="C60" s="24" t="s">
        <v>50</v>
      </c>
      <c r="D60" s="38"/>
      <c r="E60" s="67">
        <v>294227</v>
      </c>
      <c r="F60" s="67">
        <v>217037</v>
      </c>
      <c r="G60" s="67">
        <v>1073397</v>
      </c>
      <c r="H60" s="67">
        <v>860503</v>
      </c>
      <c r="I60" s="67">
        <v>18224</v>
      </c>
      <c r="J60" s="67">
        <v>0</v>
      </c>
      <c r="K60" s="67">
        <v>0</v>
      </c>
      <c r="L60" s="67">
        <v>4309</v>
      </c>
      <c r="M60" s="67">
        <v>3554</v>
      </c>
      <c r="N60" s="67">
        <v>0</v>
      </c>
      <c r="O60" s="67">
        <v>5269</v>
      </c>
      <c r="P60" s="67">
        <v>1776</v>
      </c>
      <c r="Q60" s="67">
        <v>0</v>
      </c>
      <c r="R60" s="67">
        <v>534</v>
      </c>
      <c r="S60" s="67">
        <v>1109</v>
      </c>
      <c r="T60" s="67">
        <v>1403</v>
      </c>
      <c r="U60" s="67">
        <v>270</v>
      </c>
      <c r="V60" s="210" t="s">
        <v>671</v>
      </c>
    </row>
    <row r="61" spans="1:22" ht="3" customHeight="1" thickBot="1">
      <c r="A61" s="51"/>
      <c r="B61" s="51"/>
      <c r="C61" s="2"/>
      <c r="D61" s="38"/>
      <c r="E61" s="52"/>
      <c r="F61" s="52"/>
      <c r="G61" s="52" t="s">
        <v>170</v>
      </c>
      <c r="H61" s="52"/>
      <c r="I61" s="67"/>
      <c r="J61" s="52"/>
      <c r="K61" s="52"/>
      <c r="L61" s="18"/>
      <c r="M61" s="18"/>
      <c r="N61" s="18"/>
      <c r="O61" s="18"/>
      <c r="P61" s="18"/>
      <c r="Q61" s="18"/>
      <c r="R61" s="18"/>
      <c r="S61" s="18"/>
      <c r="T61" s="18"/>
      <c r="U61" s="18"/>
      <c r="V61" s="26"/>
    </row>
    <row r="62" spans="1:22" ht="12" customHeight="1">
      <c r="A62" s="382" t="s">
        <v>356</v>
      </c>
      <c r="B62" s="383"/>
      <c r="C62" s="383"/>
      <c r="D62" s="383"/>
      <c r="E62" s="383"/>
      <c r="F62" s="383"/>
      <c r="G62" s="383"/>
      <c r="H62" s="383"/>
      <c r="I62" s="383"/>
      <c r="J62" s="383"/>
      <c r="K62" s="383"/>
    </row>
  </sheetData>
  <mergeCells count="18">
    <mergeCell ref="A1:K1"/>
    <mergeCell ref="L1:V1"/>
    <mergeCell ref="V7:V8"/>
    <mergeCell ref="A3:K3"/>
    <mergeCell ref="L3:V3"/>
    <mergeCell ref="A4:K4"/>
    <mergeCell ref="A5:K5"/>
    <mergeCell ref="L5:V5"/>
    <mergeCell ref="F7:F8"/>
    <mergeCell ref="I7:K7"/>
    <mergeCell ref="H7:H8"/>
    <mergeCell ref="A62:K62"/>
    <mergeCell ref="A6:K6"/>
    <mergeCell ref="L6:V6"/>
    <mergeCell ref="A7:D8"/>
    <mergeCell ref="L7:U7"/>
    <mergeCell ref="G7:G8"/>
    <mergeCell ref="E7:E8"/>
  </mergeCells>
  <phoneticPr fontId="2"/>
  <pageMargins left="0.59055118110236227" right="0.59055118110236227" top="0.78740157480314965" bottom="0.39370078740157483" header="0.51181102362204722" footer="0.51181102362204722"/>
  <pageSetup paperSize="9" fitToWidth="0" orientation="portrait" r:id="rId1"/>
  <headerFooter alignWithMargins="0"/>
  <ignoredErrors>
    <ignoredError sqref="A12:A14" numberStoredAsText="1"/>
    <ignoredError sqref="V10"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zoomScaleNormal="100" workbookViewId="0">
      <selection sqref="A1:I1"/>
    </sheetView>
  </sheetViews>
  <sheetFormatPr defaultRowHeight="13.5"/>
  <cols>
    <col min="1" max="1" width="9.375" style="1" customWidth="1"/>
    <col min="2" max="4" width="10.125" style="1" customWidth="1"/>
    <col min="5" max="5" width="10.125" style="179" customWidth="1"/>
    <col min="6" max="8" width="10.125" style="1" customWidth="1"/>
    <col min="9" max="9" width="10.125" style="3" customWidth="1"/>
    <col min="10" max="10" width="12.5" style="3" customWidth="1"/>
    <col min="11" max="13" width="10.75" style="3" customWidth="1"/>
    <col min="14" max="14" width="12.5" style="3" customWidth="1"/>
    <col min="15" max="15" width="10.75" style="185" customWidth="1"/>
    <col min="16" max="16" width="10.75" style="3" customWidth="1"/>
    <col min="17" max="17" width="12.5" style="3" customWidth="1"/>
    <col min="18" max="16384" width="9" style="3"/>
  </cols>
  <sheetData>
    <row r="1" spans="1:17" ht="17.25">
      <c r="A1" s="276" t="s">
        <v>638</v>
      </c>
      <c r="B1" s="276"/>
      <c r="C1" s="276"/>
      <c r="D1" s="276"/>
      <c r="E1" s="276"/>
      <c r="F1" s="276"/>
      <c r="G1" s="276"/>
      <c r="H1" s="276"/>
      <c r="I1" s="276"/>
      <c r="J1" s="277" t="s">
        <v>271</v>
      </c>
      <c r="K1" s="277"/>
      <c r="L1" s="277"/>
      <c r="M1" s="277"/>
      <c r="N1" s="277"/>
      <c r="O1" s="277"/>
      <c r="P1" s="277"/>
      <c r="Q1" s="277"/>
    </row>
    <row r="2" spans="1:17" ht="10.5" customHeight="1"/>
    <row r="3" spans="1:17">
      <c r="A3" s="280" t="s">
        <v>272</v>
      </c>
      <c r="B3" s="280"/>
      <c r="C3" s="280"/>
      <c r="D3" s="280"/>
      <c r="E3" s="280"/>
      <c r="F3" s="280"/>
      <c r="G3" s="280"/>
      <c r="H3" s="280"/>
      <c r="I3" s="280"/>
      <c r="J3" s="281" t="s">
        <v>273</v>
      </c>
      <c r="K3" s="281"/>
      <c r="L3" s="281"/>
      <c r="M3" s="281"/>
      <c r="N3" s="281"/>
      <c r="O3" s="281"/>
      <c r="P3" s="281"/>
      <c r="Q3" s="281"/>
    </row>
    <row r="4" spans="1:17" ht="10.5" customHeight="1"/>
    <row r="5" spans="1:17" ht="12.75" customHeight="1">
      <c r="A5" s="297" t="s">
        <v>333</v>
      </c>
      <c r="B5" s="297"/>
      <c r="C5" s="297"/>
      <c r="D5" s="297"/>
      <c r="E5" s="297"/>
      <c r="F5" s="297"/>
      <c r="G5" s="297"/>
      <c r="H5" s="297"/>
      <c r="I5" s="297"/>
    </row>
    <row r="6" spans="1:17" ht="12.75" customHeight="1">
      <c r="A6" s="280" t="s">
        <v>334</v>
      </c>
      <c r="B6" s="280"/>
      <c r="C6" s="280"/>
      <c r="D6" s="280"/>
      <c r="E6" s="280"/>
      <c r="F6" s="280"/>
      <c r="G6" s="280"/>
      <c r="H6" s="280"/>
      <c r="I6" s="280"/>
      <c r="J6" s="281" t="s">
        <v>275</v>
      </c>
      <c r="K6" s="281"/>
      <c r="L6" s="281"/>
      <c r="M6" s="281"/>
      <c r="N6" s="281"/>
      <c r="O6" s="281"/>
      <c r="P6" s="281"/>
      <c r="Q6" s="281"/>
    </row>
    <row r="7" spans="1:17" ht="12.75" customHeight="1" thickBot="1">
      <c r="A7" s="4"/>
      <c r="B7" s="4"/>
      <c r="C7" s="4"/>
      <c r="D7" s="4"/>
      <c r="E7" s="180"/>
      <c r="F7" s="4"/>
      <c r="G7" s="4"/>
      <c r="H7" s="4"/>
      <c r="I7" s="4"/>
      <c r="J7" s="298" t="s">
        <v>156</v>
      </c>
      <c r="K7" s="298"/>
      <c r="L7" s="298"/>
      <c r="M7" s="298"/>
      <c r="N7" s="298"/>
      <c r="O7" s="298"/>
      <c r="P7" s="298"/>
      <c r="Q7" s="298"/>
    </row>
    <row r="8" spans="1:17" ht="15" customHeight="1">
      <c r="A8" s="283" t="s">
        <v>280</v>
      </c>
      <c r="B8" s="282" t="s">
        <v>285</v>
      </c>
      <c r="C8" s="384" t="s">
        <v>147</v>
      </c>
      <c r="D8" s="384" t="s">
        <v>177</v>
      </c>
      <c r="E8" s="132"/>
      <c r="F8" s="288" t="s">
        <v>277</v>
      </c>
      <c r="G8" s="384" t="s">
        <v>126</v>
      </c>
      <c r="H8" s="132"/>
      <c r="I8" s="132"/>
      <c r="J8" s="386" t="s">
        <v>278</v>
      </c>
      <c r="K8" s="133"/>
      <c r="L8" s="132"/>
      <c r="M8" s="132"/>
      <c r="N8" s="288" t="s">
        <v>281</v>
      </c>
      <c r="O8" s="133"/>
      <c r="P8" s="288" t="s">
        <v>50</v>
      </c>
      <c r="Q8" s="288" t="s">
        <v>280</v>
      </c>
    </row>
    <row r="9" spans="1:17" ht="15" customHeight="1">
      <c r="A9" s="291"/>
      <c r="B9" s="290"/>
      <c r="C9" s="295"/>
      <c r="D9" s="295"/>
      <c r="E9" s="392" t="s">
        <v>335</v>
      </c>
      <c r="F9" s="337"/>
      <c r="G9" s="295"/>
      <c r="H9" s="392" t="s">
        <v>336</v>
      </c>
      <c r="I9" s="389" t="s">
        <v>337</v>
      </c>
      <c r="J9" s="387"/>
      <c r="K9" s="390" t="s">
        <v>284</v>
      </c>
      <c r="L9" s="338" t="s">
        <v>279</v>
      </c>
      <c r="M9" s="390" t="s">
        <v>338</v>
      </c>
      <c r="N9" s="337"/>
      <c r="O9" s="390" t="s">
        <v>339</v>
      </c>
      <c r="P9" s="337"/>
      <c r="Q9" s="337"/>
    </row>
    <row r="10" spans="1:17" ht="15" customHeight="1">
      <c r="A10" s="285"/>
      <c r="B10" s="284"/>
      <c r="C10" s="385"/>
      <c r="D10" s="385"/>
      <c r="E10" s="393"/>
      <c r="F10" s="289"/>
      <c r="G10" s="385"/>
      <c r="H10" s="393"/>
      <c r="I10" s="385"/>
      <c r="J10" s="388"/>
      <c r="K10" s="391"/>
      <c r="L10" s="287"/>
      <c r="M10" s="391"/>
      <c r="N10" s="289"/>
      <c r="O10" s="391"/>
      <c r="P10" s="289"/>
      <c r="Q10" s="289"/>
    </row>
    <row r="11" spans="1:17" ht="7.5" customHeight="1">
      <c r="A11" s="10"/>
      <c r="B11" s="9"/>
      <c r="C11" s="20"/>
      <c r="D11" s="20"/>
      <c r="E11" s="184"/>
      <c r="F11" s="9"/>
      <c r="G11" s="20"/>
      <c r="H11" s="9"/>
      <c r="I11" s="9"/>
      <c r="J11" s="20"/>
      <c r="K11" s="20"/>
      <c r="L11" s="9"/>
      <c r="M11" s="9"/>
      <c r="N11" s="9"/>
      <c r="O11" s="20"/>
      <c r="P11" s="9"/>
      <c r="Q11" s="11"/>
    </row>
    <row r="12" spans="1:17" ht="12.75" customHeight="1">
      <c r="A12" s="38" t="s">
        <v>357</v>
      </c>
      <c r="B12" s="44">
        <v>154567763</v>
      </c>
      <c r="C12" s="44">
        <v>238496</v>
      </c>
      <c r="D12" s="44">
        <v>199012</v>
      </c>
      <c r="E12" s="44">
        <v>194309</v>
      </c>
      <c r="F12" s="44">
        <v>147557</v>
      </c>
      <c r="G12" s="44">
        <v>915049</v>
      </c>
      <c r="H12" s="44">
        <v>411358</v>
      </c>
      <c r="I12" s="44">
        <v>306149</v>
      </c>
      <c r="J12" s="44">
        <v>152936652</v>
      </c>
      <c r="K12" s="44">
        <v>36363493</v>
      </c>
      <c r="L12" s="44">
        <v>4014439</v>
      </c>
      <c r="M12" s="44">
        <v>112444485</v>
      </c>
      <c r="N12" s="44">
        <v>98230</v>
      </c>
      <c r="O12" s="44">
        <v>67879</v>
      </c>
      <c r="P12" s="44">
        <v>32767</v>
      </c>
      <c r="Q12" s="12" t="s">
        <v>362</v>
      </c>
    </row>
    <row r="13" spans="1:17" ht="12.75" customHeight="1">
      <c r="A13" s="38" t="s">
        <v>358</v>
      </c>
      <c r="B13" s="44">
        <v>119216111</v>
      </c>
      <c r="C13" s="135">
        <v>288796</v>
      </c>
      <c r="D13" s="135">
        <v>1070262</v>
      </c>
      <c r="E13" s="135">
        <v>1069851</v>
      </c>
      <c r="F13" s="135">
        <v>17748</v>
      </c>
      <c r="G13" s="135">
        <v>1020452</v>
      </c>
      <c r="H13" s="135">
        <v>336252</v>
      </c>
      <c r="I13" s="135">
        <v>537699</v>
      </c>
      <c r="J13" s="44">
        <v>116372201</v>
      </c>
      <c r="K13" s="135">
        <v>33921938</v>
      </c>
      <c r="L13" s="135">
        <v>12496668</v>
      </c>
      <c r="M13" s="135">
        <v>67428531</v>
      </c>
      <c r="N13" s="135">
        <v>142124</v>
      </c>
      <c r="O13" s="135">
        <v>62574</v>
      </c>
      <c r="P13" s="135">
        <v>304528</v>
      </c>
      <c r="Q13" s="12" t="s">
        <v>363</v>
      </c>
    </row>
    <row r="14" spans="1:17" ht="12.75" customHeight="1">
      <c r="A14" s="38" t="s">
        <v>359</v>
      </c>
      <c r="B14" s="44">
        <v>110157528</v>
      </c>
      <c r="C14" s="135">
        <v>149770</v>
      </c>
      <c r="D14" s="135">
        <v>891300</v>
      </c>
      <c r="E14" s="135">
        <v>851969</v>
      </c>
      <c r="F14" s="135">
        <v>51719</v>
      </c>
      <c r="G14" s="135">
        <v>1300977</v>
      </c>
      <c r="H14" s="135">
        <v>248966</v>
      </c>
      <c r="I14" s="135">
        <v>861850</v>
      </c>
      <c r="J14" s="44">
        <v>107234032</v>
      </c>
      <c r="K14" s="135">
        <v>38562712</v>
      </c>
      <c r="L14" s="135">
        <v>6025113</v>
      </c>
      <c r="M14" s="135">
        <v>44872226</v>
      </c>
      <c r="N14" s="135">
        <v>392728</v>
      </c>
      <c r="O14" s="135">
        <v>72971</v>
      </c>
      <c r="P14" s="135">
        <v>137002</v>
      </c>
      <c r="Q14" s="12" t="s">
        <v>364</v>
      </c>
    </row>
    <row r="15" spans="1:17" ht="12.75" customHeight="1">
      <c r="A15" s="38" t="s">
        <v>360</v>
      </c>
      <c r="B15" s="44">
        <v>178923113</v>
      </c>
      <c r="C15" s="135">
        <v>144024</v>
      </c>
      <c r="D15" s="135">
        <v>619575</v>
      </c>
      <c r="E15" s="135">
        <v>508251</v>
      </c>
      <c r="F15" s="135">
        <v>36397</v>
      </c>
      <c r="G15" s="135">
        <v>1652637</v>
      </c>
      <c r="H15" s="135">
        <v>232002</v>
      </c>
      <c r="I15" s="135">
        <v>1259167</v>
      </c>
      <c r="J15" s="44">
        <v>175695469</v>
      </c>
      <c r="K15" s="135">
        <v>60397670</v>
      </c>
      <c r="L15" s="135">
        <v>7045726</v>
      </c>
      <c r="M15" s="135">
        <v>87315246</v>
      </c>
      <c r="N15" s="135">
        <v>460418</v>
      </c>
      <c r="O15" s="135">
        <v>248615</v>
      </c>
      <c r="P15" s="135">
        <v>314593</v>
      </c>
      <c r="Q15" s="12" t="s">
        <v>365</v>
      </c>
    </row>
    <row r="16" spans="1:17" ht="12.75" customHeight="1">
      <c r="A16" s="38" t="s">
        <v>361</v>
      </c>
      <c r="B16" s="44">
        <v>101083181</v>
      </c>
      <c r="C16" s="135">
        <v>421341</v>
      </c>
      <c r="D16" s="135">
        <v>1032812</v>
      </c>
      <c r="E16" s="135">
        <v>912662</v>
      </c>
      <c r="F16" s="135">
        <v>41989</v>
      </c>
      <c r="G16" s="135">
        <v>1840302</v>
      </c>
      <c r="H16" s="135">
        <v>584094</v>
      </c>
      <c r="I16" s="135">
        <v>1085729</v>
      </c>
      <c r="J16" s="44">
        <v>96639619</v>
      </c>
      <c r="K16" s="135">
        <v>48763322</v>
      </c>
      <c r="L16" s="135">
        <v>5784400</v>
      </c>
      <c r="M16" s="135">
        <v>42086528</v>
      </c>
      <c r="N16" s="135">
        <v>792027</v>
      </c>
      <c r="O16" s="135">
        <v>97434</v>
      </c>
      <c r="P16" s="135">
        <v>315091</v>
      </c>
      <c r="Q16" s="12" t="s">
        <v>366</v>
      </c>
    </row>
    <row r="17" spans="1:17" ht="7.5" customHeight="1" thickBot="1">
      <c r="A17" s="35"/>
      <c r="B17" s="118"/>
      <c r="C17" s="60"/>
      <c r="D17" s="60"/>
      <c r="E17" s="60"/>
      <c r="F17" s="60"/>
      <c r="G17" s="60"/>
      <c r="H17" s="60"/>
      <c r="I17" s="45"/>
      <c r="J17" s="60"/>
      <c r="K17" s="60"/>
      <c r="L17" s="60"/>
      <c r="M17" s="60"/>
      <c r="N17" s="60"/>
      <c r="O17" s="60"/>
      <c r="P17" s="60"/>
      <c r="Q17" s="129"/>
    </row>
    <row r="18" spans="1:17">
      <c r="A18" s="1" t="s">
        <v>185</v>
      </c>
    </row>
  </sheetData>
  <mergeCells count="25">
    <mergeCell ref="Q8:Q10"/>
    <mergeCell ref="A1:I1"/>
    <mergeCell ref="J7:Q7"/>
    <mergeCell ref="J3:Q3"/>
    <mergeCell ref="A3:I3"/>
    <mergeCell ref="A6:I6"/>
    <mergeCell ref="J6:Q6"/>
    <mergeCell ref="J1:Q1"/>
    <mergeCell ref="P8:P10"/>
    <mergeCell ref="N8:N10"/>
    <mergeCell ref="F8:F10"/>
    <mergeCell ref="G8:G10"/>
    <mergeCell ref="A8:A10"/>
    <mergeCell ref="B8:B10"/>
    <mergeCell ref="C8:C10"/>
    <mergeCell ref="A5:I5"/>
    <mergeCell ref="D8:D10"/>
    <mergeCell ref="J8:J10"/>
    <mergeCell ref="I9:I10"/>
    <mergeCell ref="O9:O10"/>
    <mergeCell ref="K9:K10"/>
    <mergeCell ref="L9:L10"/>
    <mergeCell ref="M9:M10"/>
    <mergeCell ref="E9:E10"/>
    <mergeCell ref="H9:H10"/>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zoomScaleNormal="100" workbookViewId="0">
      <selection sqref="A1:I1"/>
    </sheetView>
  </sheetViews>
  <sheetFormatPr defaultRowHeight="13.5"/>
  <cols>
    <col min="1" max="1" width="9.375" style="1" customWidth="1"/>
    <col min="2" max="7" width="10.125" style="1" customWidth="1"/>
    <col min="8" max="9" width="10.125" style="3" customWidth="1"/>
    <col min="10" max="10" width="10.625" style="3" customWidth="1"/>
    <col min="11" max="11" width="10.625" style="185" customWidth="1"/>
    <col min="12" max="12" width="11.875" style="3" customWidth="1"/>
    <col min="13" max="14" width="10.625" style="3" customWidth="1"/>
    <col min="15" max="16" width="11.875" style="3" customWidth="1"/>
    <col min="17" max="17" width="12.5" style="3" customWidth="1"/>
    <col min="18" max="16384" width="9" style="3"/>
  </cols>
  <sheetData>
    <row r="1" spans="1:17" ht="12.75" customHeight="1">
      <c r="A1" s="280" t="s">
        <v>340</v>
      </c>
      <c r="B1" s="280"/>
      <c r="C1" s="280"/>
      <c r="D1" s="280"/>
      <c r="E1" s="280"/>
      <c r="F1" s="280"/>
      <c r="G1" s="280"/>
      <c r="H1" s="280"/>
      <c r="I1" s="280"/>
      <c r="J1" s="281" t="s">
        <v>274</v>
      </c>
      <c r="K1" s="281"/>
      <c r="L1" s="281"/>
      <c r="M1" s="281"/>
      <c r="N1" s="281"/>
      <c r="O1" s="281"/>
      <c r="P1" s="281"/>
      <c r="Q1" s="281"/>
    </row>
    <row r="2" spans="1:17" ht="12.75" customHeight="1" thickBot="1">
      <c r="A2" s="4"/>
      <c r="B2" s="4"/>
      <c r="C2" s="4"/>
      <c r="D2" s="4"/>
      <c r="E2" s="4"/>
      <c r="F2" s="4"/>
      <c r="G2" s="4"/>
      <c r="H2" s="186"/>
      <c r="I2" s="186"/>
      <c r="J2" s="298" t="s">
        <v>156</v>
      </c>
      <c r="K2" s="298"/>
      <c r="L2" s="298"/>
      <c r="M2" s="298"/>
      <c r="N2" s="298"/>
      <c r="O2" s="298"/>
      <c r="P2" s="298"/>
      <c r="Q2" s="298"/>
    </row>
    <row r="3" spans="1:17" ht="18.75" customHeight="1">
      <c r="A3" s="283" t="s">
        <v>280</v>
      </c>
      <c r="B3" s="282" t="s">
        <v>285</v>
      </c>
      <c r="C3" s="384" t="s">
        <v>147</v>
      </c>
      <c r="D3" s="288" t="s">
        <v>276</v>
      </c>
      <c r="E3" s="133"/>
      <c r="F3" s="132"/>
      <c r="G3" s="132"/>
      <c r="H3" s="395" t="s">
        <v>277</v>
      </c>
      <c r="I3" s="384" t="s">
        <v>126</v>
      </c>
      <c r="J3" s="132"/>
      <c r="K3" s="131"/>
      <c r="L3" s="384" t="s">
        <v>278</v>
      </c>
      <c r="M3" s="133"/>
      <c r="N3" s="131"/>
      <c r="O3" s="288" t="s">
        <v>281</v>
      </c>
      <c r="P3" s="288" t="s">
        <v>50</v>
      </c>
      <c r="Q3" s="288" t="s">
        <v>280</v>
      </c>
    </row>
    <row r="4" spans="1:17" ht="18.75" customHeight="1">
      <c r="A4" s="291"/>
      <c r="B4" s="290"/>
      <c r="C4" s="295"/>
      <c r="D4" s="337"/>
      <c r="E4" s="390" t="s">
        <v>282</v>
      </c>
      <c r="F4" s="338" t="s">
        <v>341</v>
      </c>
      <c r="G4" s="394" t="s">
        <v>283</v>
      </c>
      <c r="H4" s="300"/>
      <c r="I4" s="295"/>
      <c r="J4" s="396" t="s">
        <v>342</v>
      </c>
      <c r="K4" s="338" t="s">
        <v>337</v>
      </c>
      <c r="L4" s="337"/>
      <c r="M4" s="390" t="s">
        <v>284</v>
      </c>
      <c r="N4" s="338" t="s">
        <v>279</v>
      </c>
      <c r="O4" s="337"/>
      <c r="P4" s="337"/>
      <c r="Q4" s="337"/>
    </row>
    <row r="5" spans="1:17" ht="18.75" customHeight="1">
      <c r="A5" s="285"/>
      <c r="B5" s="284"/>
      <c r="C5" s="385"/>
      <c r="D5" s="289"/>
      <c r="E5" s="391"/>
      <c r="F5" s="287"/>
      <c r="G5" s="289"/>
      <c r="H5" s="391"/>
      <c r="I5" s="385"/>
      <c r="J5" s="285"/>
      <c r="K5" s="287"/>
      <c r="L5" s="289"/>
      <c r="M5" s="391"/>
      <c r="N5" s="287"/>
      <c r="O5" s="289"/>
      <c r="P5" s="289"/>
      <c r="Q5" s="289"/>
    </row>
    <row r="6" spans="1:17" ht="7.5" customHeight="1">
      <c r="A6" s="10"/>
      <c r="B6" s="9"/>
      <c r="C6" s="20"/>
      <c r="D6" s="9"/>
      <c r="E6" s="20"/>
      <c r="F6" s="9"/>
      <c r="G6" s="9"/>
      <c r="H6" s="20"/>
      <c r="I6" s="20"/>
      <c r="J6" s="9"/>
      <c r="K6" s="184"/>
      <c r="L6" s="9"/>
      <c r="M6" s="20"/>
      <c r="N6" s="9"/>
      <c r="O6" s="9"/>
      <c r="P6" s="9"/>
      <c r="Q6" s="11"/>
    </row>
    <row r="7" spans="1:17" ht="12.75" customHeight="1">
      <c r="A7" s="38" t="s">
        <v>367</v>
      </c>
      <c r="B7" s="61">
        <v>59891138</v>
      </c>
      <c r="C7" s="61">
        <v>4018542</v>
      </c>
      <c r="D7" s="61">
        <v>36239200</v>
      </c>
      <c r="E7" s="61">
        <v>26943740</v>
      </c>
      <c r="F7" s="61">
        <v>3838501</v>
      </c>
      <c r="G7" s="61">
        <v>5088728</v>
      </c>
      <c r="H7" s="61">
        <v>2183494</v>
      </c>
      <c r="I7" s="61">
        <v>6949003</v>
      </c>
      <c r="J7" s="61">
        <v>2372222</v>
      </c>
      <c r="K7" s="61">
        <v>4043503</v>
      </c>
      <c r="L7" s="61">
        <v>9917419</v>
      </c>
      <c r="M7" s="61">
        <v>5521762</v>
      </c>
      <c r="N7" s="61">
        <v>4068076</v>
      </c>
      <c r="O7" s="61">
        <v>219175</v>
      </c>
      <c r="P7" s="61">
        <v>364305</v>
      </c>
      <c r="Q7" s="12" t="s">
        <v>371</v>
      </c>
    </row>
    <row r="8" spans="1:17" ht="12.75" customHeight="1">
      <c r="A8" s="38" t="s">
        <v>368</v>
      </c>
      <c r="B8" s="66">
        <v>65338898</v>
      </c>
      <c r="C8" s="66">
        <v>4465459</v>
      </c>
      <c r="D8" s="66">
        <v>38741352</v>
      </c>
      <c r="E8" s="66">
        <v>28036894</v>
      </c>
      <c r="F8" s="66">
        <v>4371517</v>
      </c>
      <c r="G8" s="66">
        <v>6329130</v>
      </c>
      <c r="H8" s="66">
        <v>2628657</v>
      </c>
      <c r="I8" s="66">
        <v>7061870</v>
      </c>
      <c r="J8" s="66">
        <v>2860366</v>
      </c>
      <c r="K8" s="67" t="s">
        <v>648</v>
      </c>
      <c r="L8" s="66">
        <v>11892700</v>
      </c>
      <c r="M8" s="66">
        <v>6518417</v>
      </c>
      <c r="N8" s="66">
        <v>5122696</v>
      </c>
      <c r="O8" s="66">
        <v>176064</v>
      </c>
      <c r="P8" s="66">
        <v>372796</v>
      </c>
      <c r="Q8" s="12" t="s">
        <v>372</v>
      </c>
    </row>
    <row r="9" spans="1:17" ht="12.75" customHeight="1">
      <c r="A9" s="38" t="s">
        <v>364</v>
      </c>
      <c r="B9" s="66">
        <v>73124923</v>
      </c>
      <c r="C9" s="66">
        <v>3688184</v>
      </c>
      <c r="D9" s="66">
        <v>40532312</v>
      </c>
      <c r="E9" s="66">
        <v>29174614</v>
      </c>
      <c r="F9" s="66">
        <v>2849012</v>
      </c>
      <c r="G9" s="66">
        <v>8508686</v>
      </c>
      <c r="H9" s="66">
        <v>2763803</v>
      </c>
      <c r="I9" s="66">
        <v>6926227</v>
      </c>
      <c r="J9" s="66">
        <v>2842860</v>
      </c>
      <c r="K9" s="66">
        <v>3488403</v>
      </c>
      <c r="L9" s="66">
        <v>18105547</v>
      </c>
      <c r="M9" s="66">
        <v>8348373</v>
      </c>
      <c r="N9" s="66">
        <v>8523750</v>
      </c>
      <c r="O9" s="66">
        <v>421014</v>
      </c>
      <c r="P9" s="66">
        <v>687836</v>
      </c>
      <c r="Q9" s="12" t="s">
        <v>364</v>
      </c>
    </row>
    <row r="10" spans="1:17" ht="12.75" customHeight="1">
      <c r="A10" s="38" t="s">
        <v>369</v>
      </c>
      <c r="B10" s="66">
        <v>83482094</v>
      </c>
      <c r="C10" s="66">
        <v>4449576</v>
      </c>
      <c r="D10" s="66">
        <v>39357441</v>
      </c>
      <c r="E10" s="66">
        <v>26431783</v>
      </c>
      <c r="F10" s="66">
        <v>4205736</v>
      </c>
      <c r="G10" s="66">
        <v>8719922</v>
      </c>
      <c r="H10" s="66">
        <v>3160449</v>
      </c>
      <c r="I10" s="66">
        <v>8639185</v>
      </c>
      <c r="J10" s="66">
        <v>1795660</v>
      </c>
      <c r="K10" s="66">
        <v>4786956</v>
      </c>
      <c r="L10" s="66">
        <v>26482593</v>
      </c>
      <c r="M10" s="66">
        <v>14770002</v>
      </c>
      <c r="N10" s="66">
        <v>10493024</v>
      </c>
      <c r="O10" s="66">
        <v>727970</v>
      </c>
      <c r="P10" s="66">
        <v>664880</v>
      </c>
      <c r="Q10" s="12" t="s">
        <v>369</v>
      </c>
    </row>
    <row r="11" spans="1:17" ht="12.75" customHeight="1">
      <c r="A11" s="38" t="s">
        <v>370</v>
      </c>
      <c r="B11" s="66">
        <v>67542937</v>
      </c>
      <c r="C11" s="66">
        <v>4853584</v>
      </c>
      <c r="D11" s="66">
        <v>31777966</v>
      </c>
      <c r="E11" s="66">
        <v>26818222</v>
      </c>
      <c r="F11" s="66">
        <v>1481273</v>
      </c>
      <c r="G11" s="66">
        <v>3471348</v>
      </c>
      <c r="H11" s="66">
        <v>3243312</v>
      </c>
      <c r="I11" s="66">
        <v>10001505</v>
      </c>
      <c r="J11" s="66">
        <v>2620803</v>
      </c>
      <c r="K11" s="66">
        <v>3865834</v>
      </c>
      <c r="L11" s="66">
        <v>12360433</v>
      </c>
      <c r="M11" s="66">
        <v>4989416</v>
      </c>
      <c r="N11" s="66">
        <v>6372682</v>
      </c>
      <c r="O11" s="66">
        <v>1268620</v>
      </c>
      <c r="P11" s="66">
        <v>4037517</v>
      </c>
      <c r="Q11" s="12" t="s">
        <v>373</v>
      </c>
    </row>
    <row r="12" spans="1:17" ht="7.5" customHeight="1" thickBot="1">
      <c r="A12" s="35"/>
      <c r="B12" s="118"/>
      <c r="C12" s="60"/>
      <c r="D12" s="60"/>
      <c r="E12" s="60"/>
      <c r="F12" s="60"/>
      <c r="G12" s="45"/>
      <c r="H12" s="60"/>
      <c r="I12" s="60"/>
      <c r="J12" s="60"/>
      <c r="K12" s="60"/>
      <c r="L12" s="60"/>
      <c r="M12" s="60"/>
      <c r="N12" s="60"/>
      <c r="O12" s="60"/>
      <c r="P12" s="60"/>
      <c r="Q12" s="129"/>
    </row>
    <row r="13" spans="1:17">
      <c r="A13" s="1" t="s">
        <v>185</v>
      </c>
      <c r="G13" s="3"/>
    </row>
  </sheetData>
  <mergeCells count="20">
    <mergeCell ref="D3:D5"/>
    <mergeCell ref="J4:J5"/>
    <mergeCell ref="J2:Q2"/>
    <mergeCell ref="C3:C5"/>
    <mergeCell ref="J1:Q1"/>
    <mergeCell ref="A1:I1"/>
    <mergeCell ref="Q3:Q5"/>
    <mergeCell ref="M4:M5"/>
    <mergeCell ref="O3:O5"/>
    <mergeCell ref="I3:I5"/>
    <mergeCell ref="L3:L5"/>
    <mergeCell ref="P3:P5"/>
    <mergeCell ref="B3:B5"/>
    <mergeCell ref="A3:A5"/>
    <mergeCell ref="G4:G5"/>
    <mergeCell ref="N4:N5"/>
    <mergeCell ref="E4:E5"/>
    <mergeCell ref="H3:H5"/>
    <mergeCell ref="K4:K5"/>
    <mergeCell ref="F4:F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G1"/>
    </sheetView>
  </sheetViews>
  <sheetFormatPr defaultRowHeight="13.5"/>
  <cols>
    <col min="1" max="1" width="15.25" style="1" customWidth="1"/>
    <col min="2" max="2" width="10" style="1" customWidth="1"/>
    <col min="3" max="3" width="15.25" style="1" customWidth="1"/>
    <col min="4" max="4" width="10" style="1" customWidth="1"/>
    <col min="5" max="5" width="15.25" style="1" customWidth="1"/>
    <col min="6" max="6" width="10" style="1" customWidth="1"/>
    <col min="7" max="7" width="15.25" style="1" customWidth="1"/>
    <col min="8" max="16384" width="9" style="3"/>
  </cols>
  <sheetData>
    <row r="1" spans="1:7" ht="10.5" customHeight="1">
      <c r="A1" s="297" t="s">
        <v>145</v>
      </c>
      <c r="B1" s="297"/>
      <c r="C1" s="297"/>
      <c r="D1" s="297"/>
      <c r="E1" s="297"/>
      <c r="F1" s="297"/>
      <c r="G1" s="297"/>
    </row>
    <row r="3" spans="1:7" ht="10.5" customHeight="1">
      <c r="A3" s="278" t="s">
        <v>343</v>
      </c>
      <c r="B3" s="278"/>
      <c r="C3" s="278"/>
      <c r="D3" s="278"/>
      <c r="E3" s="278"/>
      <c r="F3" s="278"/>
      <c r="G3" s="278"/>
    </row>
    <row r="4" spans="1:7" ht="12.75" customHeight="1">
      <c r="A4" s="278"/>
      <c r="B4" s="278"/>
      <c r="C4" s="278"/>
      <c r="D4" s="278"/>
      <c r="E4" s="278"/>
      <c r="F4" s="278"/>
      <c r="G4" s="278"/>
    </row>
    <row r="5" spans="1:7" ht="12.75" customHeight="1" thickBot="1">
      <c r="A5" s="298" t="s">
        <v>158</v>
      </c>
      <c r="B5" s="298"/>
      <c r="C5" s="298"/>
      <c r="D5" s="298"/>
      <c r="E5" s="298"/>
      <c r="F5" s="298"/>
      <c r="G5" s="298"/>
    </row>
    <row r="6" spans="1:7" ht="12.75" customHeight="1">
      <c r="A6" s="283" t="s">
        <v>127</v>
      </c>
      <c r="B6" s="327" t="s">
        <v>140</v>
      </c>
      <c r="C6" s="397"/>
      <c r="D6" s="327" t="s">
        <v>141</v>
      </c>
      <c r="E6" s="397"/>
      <c r="F6" s="327" t="s">
        <v>142</v>
      </c>
      <c r="G6" s="327"/>
    </row>
    <row r="7" spans="1:7" ht="18.75" customHeight="1">
      <c r="A7" s="285"/>
      <c r="B7" s="8" t="s">
        <v>143</v>
      </c>
      <c r="C7" s="8" t="s">
        <v>178</v>
      </c>
      <c r="D7" s="8" t="s">
        <v>143</v>
      </c>
      <c r="E7" s="8" t="s">
        <v>178</v>
      </c>
      <c r="F7" s="8" t="s">
        <v>143</v>
      </c>
      <c r="G7" s="7" t="s">
        <v>178</v>
      </c>
    </row>
    <row r="8" spans="1:7" ht="7.5" customHeight="1">
      <c r="A8" s="10"/>
      <c r="B8" s="9"/>
      <c r="C8" s="9"/>
      <c r="D8" s="9"/>
      <c r="E8" s="9"/>
      <c r="F8" s="5"/>
      <c r="G8" s="5"/>
    </row>
    <row r="9" spans="1:7" ht="12.75" customHeight="1">
      <c r="A9" s="38" t="s">
        <v>374</v>
      </c>
      <c r="B9" s="61">
        <v>442</v>
      </c>
      <c r="C9" s="61">
        <v>1783407</v>
      </c>
      <c r="D9" s="61">
        <v>23</v>
      </c>
      <c r="E9" s="61">
        <v>422541</v>
      </c>
      <c r="F9" s="61">
        <v>419</v>
      </c>
      <c r="G9" s="61">
        <v>1360866</v>
      </c>
    </row>
    <row r="10" spans="1:7" ht="12.75" customHeight="1">
      <c r="A10" s="38" t="s">
        <v>375</v>
      </c>
      <c r="B10" s="61">
        <v>429</v>
      </c>
      <c r="C10" s="61">
        <v>1721452</v>
      </c>
      <c r="D10" s="61">
        <v>28</v>
      </c>
      <c r="E10" s="61">
        <v>560356</v>
      </c>
      <c r="F10" s="61">
        <v>401</v>
      </c>
      <c r="G10" s="61">
        <v>1161096</v>
      </c>
    </row>
    <row r="11" spans="1:7" ht="12.75" customHeight="1">
      <c r="A11" s="38" t="s">
        <v>376</v>
      </c>
      <c r="B11" s="61">
        <v>428</v>
      </c>
      <c r="C11" s="61">
        <v>1774291</v>
      </c>
      <c r="D11" s="61">
        <v>30</v>
      </c>
      <c r="E11" s="61">
        <v>558290</v>
      </c>
      <c r="F11" s="61">
        <v>398</v>
      </c>
      <c r="G11" s="61">
        <v>1216001</v>
      </c>
    </row>
    <row r="12" spans="1:7" ht="12.75" customHeight="1">
      <c r="A12" s="38" t="s">
        <v>377</v>
      </c>
      <c r="B12" s="61">
        <v>525</v>
      </c>
      <c r="C12" s="61">
        <v>1892051</v>
      </c>
      <c r="D12" s="61">
        <v>39</v>
      </c>
      <c r="E12" s="61">
        <v>609453</v>
      </c>
      <c r="F12" s="61">
        <v>486</v>
      </c>
      <c r="G12" s="61">
        <v>1282598</v>
      </c>
    </row>
    <row r="13" spans="1:7" ht="12.75" customHeight="1">
      <c r="A13" s="38" t="s">
        <v>414</v>
      </c>
      <c r="B13" s="61">
        <f t="shared" ref="B13:F13" si="0">SUM(B15:B28)</f>
        <v>534</v>
      </c>
      <c r="C13" s="61">
        <f t="shared" si="0"/>
        <v>1889198</v>
      </c>
      <c r="D13" s="61">
        <f t="shared" si="0"/>
        <v>38</v>
      </c>
      <c r="E13" s="61">
        <f t="shared" si="0"/>
        <v>837029</v>
      </c>
      <c r="F13" s="61">
        <f t="shared" si="0"/>
        <v>496</v>
      </c>
      <c r="G13" s="61">
        <f>SUM(G15:G28)</f>
        <v>1052169</v>
      </c>
    </row>
    <row r="14" spans="1:7" ht="12.75" customHeight="1">
      <c r="A14" s="38"/>
      <c r="B14" s="61"/>
      <c r="C14" s="61"/>
      <c r="D14" s="61"/>
      <c r="E14" s="61"/>
      <c r="F14" s="61"/>
      <c r="G14" s="61"/>
    </row>
    <row r="15" spans="1:7" ht="12.75" customHeight="1">
      <c r="A15" s="53" t="s">
        <v>128</v>
      </c>
      <c r="B15" s="120">
        <v>42</v>
      </c>
      <c r="C15" s="121">
        <v>150178</v>
      </c>
      <c r="D15" s="159">
        <v>3</v>
      </c>
      <c r="E15" s="159">
        <v>79559</v>
      </c>
      <c r="F15" s="121">
        <v>39</v>
      </c>
      <c r="G15" s="121">
        <v>70619</v>
      </c>
    </row>
    <row r="16" spans="1:7" ht="12.75" customHeight="1">
      <c r="A16" s="53" t="s">
        <v>129</v>
      </c>
      <c r="B16" s="120">
        <v>37</v>
      </c>
      <c r="C16" s="121">
        <v>174560</v>
      </c>
      <c r="D16" s="159">
        <v>2</v>
      </c>
      <c r="E16" s="159">
        <v>26013</v>
      </c>
      <c r="F16" s="121">
        <v>35</v>
      </c>
      <c r="G16" s="121">
        <v>148547</v>
      </c>
    </row>
    <row r="17" spans="1:7" ht="12.75" customHeight="1">
      <c r="A17" s="53" t="s">
        <v>130</v>
      </c>
      <c r="B17" s="120">
        <v>55</v>
      </c>
      <c r="C17" s="121">
        <v>177295</v>
      </c>
      <c r="D17" s="159">
        <v>3</v>
      </c>
      <c r="E17" s="159">
        <v>79443</v>
      </c>
      <c r="F17" s="121">
        <v>52</v>
      </c>
      <c r="G17" s="121">
        <v>97852</v>
      </c>
    </row>
    <row r="18" spans="1:7" ht="12.75" customHeight="1">
      <c r="A18" s="53" t="s">
        <v>131</v>
      </c>
      <c r="B18" s="120">
        <v>47</v>
      </c>
      <c r="C18" s="121">
        <v>111277</v>
      </c>
      <c r="D18" s="159">
        <v>2</v>
      </c>
      <c r="E18" s="159">
        <v>27390</v>
      </c>
      <c r="F18" s="121">
        <v>45</v>
      </c>
      <c r="G18" s="121">
        <v>83887</v>
      </c>
    </row>
    <row r="19" spans="1:7" ht="12.75" customHeight="1">
      <c r="A19" s="53"/>
      <c r="B19" s="120"/>
      <c r="C19" s="121"/>
      <c r="D19" s="67"/>
      <c r="E19" s="67"/>
      <c r="F19" s="66"/>
      <c r="G19" s="61"/>
    </row>
    <row r="20" spans="1:7" ht="12.75" customHeight="1">
      <c r="A20" s="53" t="s">
        <v>132</v>
      </c>
      <c r="B20" s="120">
        <v>45</v>
      </c>
      <c r="C20" s="121">
        <v>76411</v>
      </c>
      <c r="D20" s="159">
        <v>3</v>
      </c>
      <c r="E20" s="159">
        <v>27256</v>
      </c>
      <c r="F20" s="121">
        <v>42</v>
      </c>
      <c r="G20" s="114">
        <v>49155</v>
      </c>
    </row>
    <row r="21" spans="1:7" ht="12.75" customHeight="1">
      <c r="A21" s="53" t="s">
        <v>133</v>
      </c>
      <c r="B21" s="120">
        <v>37</v>
      </c>
      <c r="C21" s="121">
        <v>102046</v>
      </c>
      <c r="D21" s="159">
        <v>3</v>
      </c>
      <c r="E21" s="159">
        <v>54191</v>
      </c>
      <c r="F21" s="121">
        <v>34</v>
      </c>
      <c r="G21" s="121">
        <v>47855</v>
      </c>
    </row>
    <row r="22" spans="1:7" ht="12.75" customHeight="1">
      <c r="A22" s="53" t="s">
        <v>134</v>
      </c>
      <c r="B22" s="120">
        <v>37</v>
      </c>
      <c r="C22" s="121">
        <v>217186</v>
      </c>
      <c r="D22" s="159">
        <v>3</v>
      </c>
      <c r="E22" s="159">
        <v>53257</v>
      </c>
      <c r="F22" s="121">
        <v>34</v>
      </c>
      <c r="G22" s="121">
        <v>163929</v>
      </c>
    </row>
    <row r="23" spans="1:7" ht="12.75" customHeight="1">
      <c r="A23" s="53" t="s">
        <v>135</v>
      </c>
      <c r="B23" s="120">
        <v>43</v>
      </c>
      <c r="C23" s="121">
        <v>199996</v>
      </c>
      <c r="D23" s="159">
        <v>3</v>
      </c>
      <c r="E23" s="159">
        <v>80936</v>
      </c>
      <c r="F23" s="121">
        <v>40</v>
      </c>
      <c r="G23" s="121">
        <v>119060</v>
      </c>
    </row>
    <row r="24" spans="1:7" ht="12.75" customHeight="1">
      <c r="A24" s="53"/>
      <c r="B24" s="120"/>
      <c r="C24" s="121"/>
      <c r="D24" s="62"/>
      <c r="E24" s="67"/>
      <c r="F24" s="66"/>
      <c r="G24" s="66"/>
    </row>
    <row r="25" spans="1:7" ht="12.75" customHeight="1">
      <c r="A25" s="53" t="s">
        <v>136</v>
      </c>
      <c r="B25" s="120">
        <v>47</v>
      </c>
      <c r="C25" s="121">
        <v>181098</v>
      </c>
      <c r="D25" s="62">
        <v>4</v>
      </c>
      <c r="E25" s="159">
        <v>105310</v>
      </c>
      <c r="F25" s="121">
        <v>43</v>
      </c>
      <c r="G25" s="121">
        <v>75788</v>
      </c>
    </row>
    <row r="26" spans="1:7" ht="12.75" customHeight="1">
      <c r="A26" s="53" t="s">
        <v>137</v>
      </c>
      <c r="B26" s="120">
        <v>55</v>
      </c>
      <c r="C26" s="121">
        <v>186195</v>
      </c>
      <c r="D26" s="159">
        <v>4</v>
      </c>
      <c r="E26" s="159">
        <v>106803</v>
      </c>
      <c r="F26" s="121">
        <v>51</v>
      </c>
      <c r="G26" s="121">
        <v>79392</v>
      </c>
    </row>
    <row r="27" spans="1:7" ht="12.75" customHeight="1">
      <c r="A27" s="53" t="s">
        <v>138</v>
      </c>
      <c r="B27" s="120">
        <v>50</v>
      </c>
      <c r="C27" s="121">
        <v>160253</v>
      </c>
      <c r="D27" s="159">
        <v>4</v>
      </c>
      <c r="E27" s="159">
        <v>85376</v>
      </c>
      <c r="F27" s="121">
        <v>46</v>
      </c>
      <c r="G27" s="121">
        <v>74877</v>
      </c>
    </row>
    <row r="28" spans="1:7" ht="12.75" customHeight="1">
      <c r="A28" s="53" t="s">
        <v>139</v>
      </c>
      <c r="B28" s="120">
        <v>39</v>
      </c>
      <c r="C28" s="121">
        <v>152703</v>
      </c>
      <c r="D28" s="159">
        <v>4</v>
      </c>
      <c r="E28" s="159">
        <v>111495</v>
      </c>
      <c r="F28" s="121">
        <v>35</v>
      </c>
      <c r="G28" s="121">
        <v>41208</v>
      </c>
    </row>
    <row r="29" spans="1:7" ht="7.5" customHeight="1" thickBot="1">
      <c r="A29" s="35"/>
      <c r="B29" s="122"/>
      <c r="C29" s="123"/>
      <c r="D29" s="124"/>
      <c r="E29" s="124"/>
      <c r="F29" s="123"/>
      <c r="G29" s="123"/>
    </row>
    <row r="30" spans="1:7" ht="12.75" customHeight="1">
      <c r="A30" s="343" t="s">
        <v>157</v>
      </c>
      <c r="B30" s="343"/>
      <c r="C30" s="343"/>
      <c r="D30" s="343"/>
      <c r="E30" s="343"/>
      <c r="F30" s="343"/>
      <c r="G30" s="343"/>
    </row>
  </sheetData>
  <mergeCells count="9">
    <mergeCell ref="A1:G1"/>
    <mergeCell ref="A3:G3"/>
    <mergeCell ref="F6:G6"/>
    <mergeCell ref="A30:G30"/>
    <mergeCell ref="A6:A7"/>
    <mergeCell ref="B6:C6"/>
    <mergeCell ref="D6:E6"/>
    <mergeCell ref="A4:G4"/>
    <mergeCell ref="A5:G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Normal="100" workbookViewId="0">
      <selection sqref="A1:M1"/>
    </sheetView>
  </sheetViews>
  <sheetFormatPr defaultRowHeight="13.5"/>
  <cols>
    <col min="1" max="1" width="1.25" style="1" customWidth="1"/>
    <col min="2" max="2" width="16.875" style="1" customWidth="1"/>
    <col min="3" max="3" width="1.25" style="1" customWidth="1"/>
    <col min="4" max="4" width="4.375" style="1" customWidth="1"/>
    <col min="5" max="5" width="10" style="1" customWidth="1"/>
    <col min="6" max="6" width="4.375" style="1" customWidth="1"/>
    <col min="7" max="7" width="10" style="1" customWidth="1"/>
    <col min="8" max="8" width="4.375" style="1" customWidth="1"/>
    <col min="9" max="9" width="10" style="1" customWidth="1"/>
    <col min="10" max="10" width="4.375" style="1" customWidth="1"/>
    <col min="11" max="11" width="10" style="1" customWidth="1"/>
    <col min="12" max="12" width="4.375" style="1" customWidth="1"/>
    <col min="13" max="13" width="10" style="1" customWidth="1"/>
    <col min="14" max="16384" width="9" style="3"/>
  </cols>
  <sheetData>
    <row r="1" spans="1:13" ht="12" customHeight="1">
      <c r="A1" s="297" t="s">
        <v>49</v>
      </c>
      <c r="B1" s="297"/>
      <c r="C1" s="297"/>
      <c r="D1" s="297"/>
      <c r="E1" s="297"/>
      <c r="F1" s="297"/>
      <c r="G1" s="297"/>
      <c r="H1" s="297"/>
      <c r="I1" s="297"/>
      <c r="J1" s="297"/>
      <c r="K1" s="297"/>
      <c r="L1" s="297"/>
      <c r="M1" s="297"/>
    </row>
    <row r="2" spans="1:13" ht="9" customHeight="1"/>
    <row r="3" spans="1:13" ht="12.75" customHeight="1">
      <c r="A3" s="278" t="s">
        <v>344</v>
      </c>
      <c r="B3" s="278"/>
      <c r="C3" s="278"/>
      <c r="D3" s="278"/>
      <c r="E3" s="278"/>
      <c r="F3" s="278"/>
      <c r="G3" s="278"/>
      <c r="H3" s="278"/>
      <c r="I3" s="278"/>
      <c r="J3" s="278"/>
      <c r="K3" s="278"/>
      <c r="L3" s="278"/>
      <c r="M3" s="278"/>
    </row>
    <row r="4" spans="1:13" ht="12.75" customHeight="1" thickBot="1">
      <c r="A4" s="298" t="s">
        <v>158</v>
      </c>
      <c r="B4" s="298"/>
      <c r="C4" s="298"/>
      <c r="D4" s="298"/>
      <c r="E4" s="298"/>
      <c r="F4" s="298"/>
      <c r="G4" s="298"/>
      <c r="H4" s="298"/>
      <c r="I4" s="298"/>
      <c r="J4" s="298"/>
      <c r="K4" s="298"/>
      <c r="L4" s="298"/>
      <c r="M4" s="298"/>
    </row>
    <row r="5" spans="1:13" ht="18.75" customHeight="1">
      <c r="A5" s="290" t="s">
        <v>144</v>
      </c>
      <c r="B5" s="290"/>
      <c r="C5" s="291"/>
      <c r="D5" s="380" t="s">
        <v>378</v>
      </c>
      <c r="E5" s="397"/>
      <c r="F5" s="380" t="s">
        <v>379</v>
      </c>
      <c r="G5" s="397"/>
      <c r="H5" s="380" t="s">
        <v>380</v>
      </c>
      <c r="I5" s="397"/>
      <c r="J5" s="380" t="s">
        <v>381</v>
      </c>
      <c r="K5" s="397"/>
      <c r="L5" s="380" t="s">
        <v>382</v>
      </c>
      <c r="M5" s="327"/>
    </row>
    <row r="6" spans="1:13" ht="18.75" customHeight="1">
      <c r="A6" s="284"/>
      <c r="B6" s="284"/>
      <c r="C6" s="285"/>
      <c r="D6" s="40" t="s">
        <v>186</v>
      </c>
      <c r="E6" s="40" t="s">
        <v>187</v>
      </c>
      <c r="F6" s="40" t="s">
        <v>186</v>
      </c>
      <c r="G6" s="40" t="s">
        <v>187</v>
      </c>
      <c r="H6" s="40" t="s">
        <v>186</v>
      </c>
      <c r="I6" s="40" t="s">
        <v>187</v>
      </c>
      <c r="J6" s="40" t="s">
        <v>186</v>
      </c>
      <c r="K6" s="41" t="s">
        <v>187</v>
      </c>
      <c r="L6" s="40" t="s">
        <v>186</v>
      </c>
      <c r="M6" s="40" t="s">
        <v>187</v>
      </c>
    </row>
    <row r="7" spans="1:13" ht="7.5" customHeight="1">
      <c r="A7" s="9"/>
      <c r="B7" s="9"/>
      <c r="C7" s="10"/>
      <c r="D7" s="5"/>
      <c r="E7" s="5"/>
      <c r="F7" s="5"/>
      <c r="G7" s="5"/>
      <c r="H7" s="5"/>
      <c r="I7" s="5"/>
      <c r="J7" s="5"/>
      <c r="K7" s="5"/>
      <c r="L7" s="5"/>
      <c r="M7" s="5"/>
    </row>
    <row r="8" spans="1:13" ht="12.75" customHeight="1">
      <c r="A8" s="5"/>
      <c r="B8" s="5" t="s">
        <v>54</v>
      </c>
      <c r="C8" s="6"/>
      <c r="D8" s="166">
        <v>442</v>
      </c>
      <c r="E8" s="166">
        <v>1783407</v>
      </c>
      <c r="F8" s="166">
        <v>429</v>
      </c>
      <c r="G8" s="166">
        <v>1721452</v>
      </c>
      <c r="H8" s="166">
        <v>428</v>
      </c>
      <c r="I8" s="166">
        <v>1774291</v>
      </c>
      <c r="J8" s="166">
        <v>525</v>
      </c>
      <c r="K8" s="166">
        <v>1892051</v>
      </c>
      <c r="L8" s="166">
        <v>534</v>
      </c>
      <c r="M8" s="166">
        <v>1889198</v>
      </c>
    </row>
    <row r="9" spans="1:13" ht="12.75" customHeight="1">
      <c r="A9" s="5"/>
      <c r="B9" s="5"/>
      <c r="C9" s="6"/>
      <c r="D9" s="166"/>
      <c r="E9" s="166"/>
      <c r="F9" s="166"/>
      <c r="G9" s="166"/>
      <c r="H9" s="166"/>
      <c r="I9" s="166"/>
      <c r="J9" s="166"/>
      <c r="K9" s="166"/>
      <c r="L9" s="166"/>
      <c r="M9" s="166"/>
    </row>
    <row r="10" spans="1:13" ht="12.75" customHeight="1">
      <c r="A10" s="5"/>
      <c r="B10" s="130" t="s">
        <v>345</v>
      </c>
      <c r="C10" s="6"/>
      <c r="D10" s="166">
        <v>23</v>
      </c>
      <c r="E10" s="166">
        <v>422541</v>
      </c>
      <c r="F10" s="166">
        <v>28</v>
      </c>
      <c r="G10" s="166">
        <v>560356</v>
      </c>
      <c r="H10" s="166">
        <v>30</v>
      </c>
      <c r="I10" s="166">
        <v>558290</v>
      </c>
      <c r="J10" s="169">
        <v>39</v>
      </c>
      <c r="K10" s="169">
        <v>609453</v>
      </c>
      <c r="L10" s="169">
        <v>38</v>
      </c>
      <c r="M10" s="169">
        <v>837029</v>
      </c>
    </row>
    <row r="11" spans="1:13" ht="9" customHeight="1">
      <c r="A11" s="5"/>
      <c r="B11" s="130"/>
      <c r="C11" s="6"/>
      <c r="D11" s="166"/>
      <c r="E11" s="166"/>
      <c r="F11" s="166"/>
      <c r="G11" s="166"/>
      <c r="H11" s="166"/>
      <c r="I11" s="166"/>
      <c r="J11" s="169"/>
      <c r="K11" s="169"/>
      <c r="L11" s="169"/>
      <c r="M11" s="169"/>
    </row>
    <row r="12" spans="1:13" ht="12.75" customHeight="1">
      <c r="A12" s="5"/>
      <c r="B12" s="130" t="s">
        <v>225</v>
      </c>
      <c r="C12" s="6"/>
      <c r="D12" s="166">
        <v>419</v>
      </c>
      <c r="E12" s="166">
        <v>1360866</v>
      </c>
      <c r="F12" s="166">
        <v>401</v>
      </c>
      <c r="G12" s="166">
        <v>1161096</v>
      </c>
      <c r="H12" s="166">
        <v>398</v>
      </c>
      <c r="I12" s="166">
        <v>1216001</v>
      </c>
      <c r="J12" s="50">
        <v>486</v>
      </c>
      <c r="K12" s="50">
        <v>1282598</v>
      </c>
      <c r="L12" s="50">
        <v>496</v>
      </c>
      <c r="M12" s="50">
        <v>1052169</v>
      </c>
    </row>
    <row r="13" spans="1:13" ht="9" customHeight="1">
      <c r="A13" s="5"/>
      <c r="B13" s="5"/>
      <c r="C13" s="6"/>
      <c r="D13" s="166"/>
      <c r="E13" s="166"/>
      <c r="F13" s="166"/>
      <c r="G13" s="166"/>
      <c r="H13" s="166"/>
      <c r="I13" s="166"/>
      <c r="J13" s="164"/>
      <c r="K13" s="164"/>
      <c r="L13" s="164"/>
      <c r="M13" s="164"/>
    </row>
    <row r="14" spans="1:13" ht="12.75" customHeight="1">
      <c r="A14" s="5"/>
      <c r="B14" s="13" t="s">
        <v>226</v>
      </c>
      <c r="C14" s="6"/>
      <c r="D14" s="166">
        <v>144</v>
      </c>
      <c r="E14" s="166">
        <v>163790</v>
      </c>
      <c r="F14" s="166">
        <v>109</v>
      </c>
      <c r="G14" s="166">
        <v>140552</v>
      </c>
      <c r="H14" s="166">
        <v>151</v>
      </c>
      <c r="I14" s="166">
        <v>236592</v>
      </c>
      <c r="J14" s="169">
        <v>201</v>
      </c>
      <c r="K14" s="169">
        <v>328009</v>
      </c>
      <c r="L14" s="169">
        <v>238</v>
      </c>
      <c r="M14" s="169">
        <v>332332</v>
      </c>
    </row>
    <row r="15" spans="1:13" ht="12.75" customHeight="1">
      <c r="A15" s="5"/>
      <c r="B15" s="13" t="s">
        <v>227</v>
      </c>
      <c r="C15" s="6"/>
      <c r="D15" s="166">
        <v>137</v>
      </c>
      <c r="E15" s="166">
        <v>9383</v>
      </c>
      <c r="F15" s="166">
        <v>116</v>
      </c>
      <c r="G15" s="166">
        <v>18221</v>
      </c>
      <c r="H15" s="166">
        <v>97</v>
      </c>
      <c r="I15" s="166">
        <v>7327</v>
      </c>
      <c r="J15" s="169">
        <v>96</v>
      </c>
      <c r="K15" s="169">
        <v>6340</v>
      </c>
      <c r="L15" s="169">
        <v>92</v>
      </c>
      <c r="M15" s="169">
        <v>9724</v>
      </c>
    </row>
    <row r="16" spans="1:13" ht="12.75" customHeight="1">
      <c r="A16" s="5"/>
      <c r="B16" s="13" t="s">
        <v>228</v>
      </c>
      <c r="C16" s="6"/>
      <c r="D16" s="166">
        <v>8</v>
      </c>
      <c r="E16" s="166">
        <v>63908</v>
      </c>
      <c r="F16" s="166">
        <v>11</v>
      </c>
      <c r="G16" s="166">
        <v>49263</v>
      </c>
      <c r="H16" s="166">
        <v>1</v>
      </c>
      <c r="I16" s="166">
        <v>4909</v>
      </c>
      <c r="J16" s="169">
        <v>7</v>
      </c>
      <c r="K16" s="169">
        <v>21942</v>
      </c>
      <c r="L16" s="169">
        <v>5</v>
      </c>
      <c r="M16" s="169">
        <v>16707</v>
      </c>
    </row>
    <row r="17" spans="1:13" ht="12.75" customHeight="1">
      <c r="A17" s="5"/>
      <c r="B17" s="13" t="s">
        <v>229</v>
      </c>
      <c r="C17" s="6"/>
      <c r="D17" s="166">
        <v>4</v>
      </c>
      <c r="E17" s="166">
        <v>116396</v>
      </c>
      <c r="F17" s="166" t="s">
        <v>286</v>
      </c>
      <c r="G17" s="166" t="s">
        <v>286</v>
      </c>
      <c r="H17" s="166">
        <v>3</v>
      </c>
      <c r="I17" s="166">
        <v>36527</v>
      </c>
      <c r="J17" s="159">
        <v>5</v>
      </c>
      <c r="K17" s="159">
        <v>50344</v>
      </c>
      <c r="L17" s="159">
        <v>1</v>
      </c>
      <c r="M17" s="159">
        <v>27451</v>
      </c>
    </row>
    <row r="18" spans="1:13" ht="12.75" customHeight="1">
      <c r="A18" s="5"/>
      <c r="B18" s="13" t="s">
        <v>230</v>
      </c>
      <c r="C18" s="6"/>
      <c r="D18" s="166">
        <v>9</v>
      </c>
      <c r="E18" s="166">
        <v>44223</v>
      </c>
      <c r="F18" s="166">
        <v>11</v>
      </c>
      <c r="G18" s="166">
        <v>51082</v>
      </c>
      <c r="H18" s="166">
        <v>9</v>
      </c>
      <c r="I18" s="166">
        <v>44204</v>
      </c>
      <c r="J18" s="169">
        <v>10</v>
      </c>
      <c r="K18" s="169">
        <v>49105</v>
      </c>
      <c r="L18" s="169">
        <v>2</v>
      </c>
      <c r="M18" s="169">
        <v>9802</v>
      </c>
    </row>
    <row r="19" spans="1:13" s="185" customFormat="1" ht="12.75" customHeight="1">
      <c r="A19" s="181"/>
      <c r="B19" s="183" t="s">
        <v>347</v>
      </c>
      <c r="C19" s="182"/>
      <c r="D19" s="164">
        <v>1</v>
      </c>
      <c r="E19" s="164">
        <v>4494</v>
      </c>
      <c r="F19" s="166">
        <v>4</v>
      </c>
      <c r="G19" s="166">
        <v>17976</v>
      </c>
      <c r="H19" s="166">
        <v>1</v>
      </c>
      <c r="I19" s="166">
        <v>6035</v>
      </c>
      <c r="J19" s="169">
        <v>3</v>
      </c>
      <c r="K19" s="169">
        <v>12243</v>
      </c>
      <c r="L19" s="169">
        <v>2</v>
      </c>
      <c r="M19" s="169">
        <v>8446</v>
      </c>
    </row>
    <row r="20" spans="1:13" ht="12.75" customHeight="1">
      <c r="A20" s="5"/>
      <c r="B20" s="13" t="s">
        <v>346</v>
      </c>
      <c r="C20" s="6"/>
      <c r="D20" s="166">
        <v>21</v>
      </c>
      <c r="E20" s="166">
        <v>12702</v>
      </c>
      <c r="F20" s="166">
        <v>29</v>
      </c>
      <c r="G20" s="166">
        <v>19614</v>
      </c>
      <c r="H20" s="166">
        <v>24</v>
      </c>
      <c r="I20" s="166">
        <v>16937</v>
      </c>
      <c r="J20" s="169">
        <v>21</v>
      </c>
      <c r="K20" s="169">
        <v>15050</v>
      </c>
      <c r="L20" s="169">
        <v>36</v>
      </c>
      <c r="M20" s="169">
        <v>26175</v>
      </c>
    </row>
    <row r="21" spans="1:13" ht="12.75" customHeight="1">
      <c r="A21" s="5"/>
      <c r="B21" s="13" t="s">
        <v>348</v>
      </c>
      <c r="C21" s="6"/>
      <c r="D21" s="164">
        <v>1</v>
      </c>
      <c r="E21" s="164">
        <v>16714</v>
      </c>
      <c r="F21" s="164" t="s">
        <v>286</v>
      </c>
      <c r="G21" s="164" t="s">
        <v>286</v>
      </c>
      <c r="H21" s="164" t="s">
        <v>286</v>
      </c>
      <c r="I21" s="164" t="s">
        <v>286</v>
      </c>
      <c r="J21" s="169">
        <v>1</v>
      </c>
      <c r="K21" s="169">
        <v>4387</v>
      </c>
      <c r="L21" s="169" t="s">
        <v>383</v>
      </c>
      <c r="M21" s="169" t="s">
        <v>383</v>
      </c>
    </row>
    <row r="22" spans="1:13" ht="12.75" customHeight="1">
      <c r="A22" s="5"/>
      <c r="B22" s="13" t="s">
        <v>231</v>
      </c>
      <c r="C22" s="6"/>
      <c r="D22" s="164">
        <v>18</v>
      </c>
      <c r="E22" s="164">
        <v>9492</v>
      </c>
      <c r="F22" s="164">
        <v>16</v>
      </c>
      <c r="G22" s="166">
        <v>11415</v>
      </c>
      <c r="H22" s="164">
        <v>22</v>
      </c>
      <c r="I22" s="166">
        <v>15397</v>
      </c>
      <c r="J22" s="169">
        <v>37</v>
      </c>
      <c r="K22" s="169">
        <v>28609</v>
      </c>
      <c r="L22" s="169">
        <v>42</v>
      </c>
      <c r="M22" s="169">
        <v>30690</v>
      </c>
    </row>
    <row r="23" spans="1:13" ht="12.75" customHeight="1">
      <c r="A23" s="5"/>
      <c r="B23" s="13" t="s">
        <v>232</v>
      </c>
      <c r="C23" s="6"/>
      <c r="D23" s="164">
        <v>57</v>
      </c>
      <c r="E23" s="164">
        <v>656137</v>
      </c>
      <c r="F23" s="164">
        <v>78</v>
      </c>
      <c r="G23" s="164">
        <v>699457</v>
      </c>
      <c r="H23" s="164">
        <v>67</v>
      </c>
      <c r="I23" s="164">
        <v>589337</v>
      </c>
      <c r="J23" s="169">
        <v>92</v>
      </c>
      <c r="K23" s="169">
        <v>642686</v>
      </c>
      <c r="L23" s="169">
        <v>60</v>
      </c>
      <c r="M23" s="169">
        <v>372913</v>
      </c>
    </row>
    <row r="24" spans="1:13" ht="12.75" customHeight="1">
      <c r="A24" s="5"/>
      <c r="B24" s="13" t="s">
        <v>233</v>
      </c>
      <c r="C24" s="6"/>
      <c r="D24" s="164">
        <v>6</v>
      </c>
      <c r="E24" s="164">
        <v>183262</v>
      </c>
      <c r="F24" s="164">
        <v>1</v>
      </c>
      <c r="G24" s="164">
        <v>6186</v>
      </c>
      <c r="H24" s="167">
        <v>3</v>
      </c>
      <c r="I24" s="167">
        <v>91744</v>
      </c>
      <c r="J24" s="67">
        <v>1</v>
      </c>
      <c r="K24" s="67">
        <v>48825</v>
      </c>
      <c r="L24" s="67">
        <v>3</v>
      </c>
      <c r="M24" s="67">
        <v>18558</v>
      </c>
    </row>
    <row r="25" spans="1:13" ht="12.75" customHeight="1">
      <c r="A25" s="5"/>
      <c r="B25" s="13" t="s">
        <v>234</v>
      </c>
      <c r="C25" s="6"/>
      <c r="D25" s="164">
        <v>4</v>
      </c>
      <c r="E25" s="164">
        <v>14542</v>
      </c>
      <c r="F25" s="164">
        <v>11</v>
      </c>
      <c r="G25" s="164">
        <v>51648</v>
      </c>
      <c r="H25" s="167">
        <v>4</v>
      </c>
      <c r="I25" s="167">
        <v>20374</v>
      </c>
      <c r="J25" s="67">
        <v>2</v>
      </c>
      <c r="K25" s="67">
        <v>6491</v>
      </c>
      <c r="L25" s="67">
        <v>3</v>
      </c>
      <c r="M25" s="67">
        <v>10483</v>
      </c>
    </row>
    <row r="26" spans="1:13" ht="12.75" customHeight="1">
      <c r="A26" s="5"/>
      <c r="B26" s="13" t="s">
        <v>349</v>
      </c>
      <c r="C26" s="6"/>
      <c r="D26" s="164">
        <v>4</v>
      </c>
      <c r="E26" s="164">
        <v>4461</v>
      </c>
      <c r="F26" s="164">
        <v>1</v>
      </c>
      <c r="G26" s="164">
        <v>708</v>
      </c>
      <c r="H26" s="167">
        <v>2</v>
      </c>
      <c r="I26" s="167">
        <v>582</v>
      </c>
      <c r="J26" s="67">
        <v>4</v>
      </c>
      <c r="K26" s="67">
        <v>2484</v>
      </c>
      <c r="L26" s="67">
        <v>1</v>
      </c>
      <c r="M26" s="67">
        <v>1787</v>
      </c>
    </row>
    <row r="27" spans="1:13" ht="12.75" customHeight="1">
      <c r="A27" s="5"/>
      <c r="B27" s="13" t="s">
        <v>236</v>
      </c>
      <c r="C27" s="6"/>
      <c r="D27" s="164" t="s">
        <v>286</v>
      </c>
      <c r="E27" s="164" t="s">
        <v>286</v>
      </c>
      <c r="F27" s="164" t="s">
        <v>286</v>
      </c>
      <c r="G27" s="166" t="s">
        <v>286</v>
      </c>
      <c r="H27" s="164">
        <v>2</v>
      </c>
      <c r="I27" s="166">
        <v>51508</v>
      </c>
      <c r="J27" s="169">
        <v>1</v>
      </c>
      <c r="K27" s="169">
        <v>25754</v>
      </c>
      <c r="L27" s="169" t="s">
        <v>383</v>
      </c>
      <c r="M27" s="169" t="s">
        <v>383</v>
      </c>
    </row>
    <row r="28" spans="1:13" ht="12.75" customHeight="1">
      <c r="A28" s="5"/>
      <c r="B28" s="13" t="s">
        <v>237</v>
      </c>
      <c r="C28" s="6"/>
      <c r="D28" s="164" t="s">
        <v>286</v>
      </c>
      <c r="E28" s="164" t="s">
        <v>286</v>
      </c>
      <c r="F28" s="164">
        <v>9</v>
      </c>
      <c r="G28" s="164">
        <v>79422</v>
      </c>
      <c r="H28" s="164">
        <v>1</v>
      </c>
      <c r="I28" s="164">
        <v>48560</v>
      </c>
      <c r="J28" s="67">
        <v>1</v>
      </c>
      <c r="K28" s="67">
        <v>27327</v>
      </c>
      <c r="L28" s="67">
        <v>1</v>
      </c>
      <c r="M28" s="67">
        <v>5722</v>
      </c>
    </row>
    <row r="29" spans="1:13" ht="12.75" customHeight="1">
      <c r="A29" s="5"/>
      <c r="B29" s="13" t="s">
        <v>50</v>
      </c>
      <c r="C29" s="6"/>
      <c r="D29" s="163">
        <v>5</v>
      </c>
      <c r="E29" s="163">
        <v>61362</v>
      </c>
      <c r="F29" s="163">
        <v>5</v>
      </c>
      <c r="G29" s="163">
        <v>15552</v>
      </c>
      <c r="H29" s="163">
        <v>11</v>
      </c>
      <c r="I29" s="163">
        <v>45968</v>
      </c>
      <c r="J29" s="66">
        <v>4</v>
      </c>
      <c r="K29" s="66">
        <v>13002</v>
      </c>
      <c r="L29" s="66">
        <v>10</v>
      </c>
      <c r="M29" s="66">
        <v>181379</v>
      </c>
    </row>
    <row r="30" spans="1:13" ht="7.5" customHeight="1" thickBot="1">
      <c r="A30" s="15"/>
      <c r="B30" s="22"/>
      <c r="C30" s="23"/>
      <c r="D30" s="21"/>
      <c r="E30" s="21"/>
      <c r="F30" s="21"/>
      <c r="G30" s="21"/>
      <c r="H30" s="21"/>
      <c r="I30" s="21"/>
      <c r="J30" s="21"/>
      <c r="K30" s="21"/>
      <c r="L30" s="21"/>
      <c r="M30" s="21"/>
    </row>
    <row r="31" spans="1:13" ht="13.5" customHeight="1">
      <c r="A31" s="296" t="s">
        <v>157</v>
      </c>
      <c r="B31" s="398"/>
      <c r="C31" s="398"/>
      <c r="D31" s="398"/>
      <c r="E31" s="398"/>
      <c r="F31" s="398"/>
      <c r="G31" s="398"/>
      <c r="H31" s="398"/>
      <c r="I31" s="398"/>
      <c r="J31" s="398"/>
      <c r="K31" s="398"/>
      <c r="L31" s="398"/>
      <c r="M31" s="398"/>
    </row>
  </sheetData>
  <mergeCells count="10">
    <mergeCell ref="J5:K5"/>
    <mergeCell ref="L5:M5"/>
    <mergeCell ref="A31:M31"/>
    <mergeCell ref="A1:M1"/>
    <mergeCell ref="A4:M4"/>
    <mergeCell ref="A5:C6"/>
    <mergeCell ref="D5:E5"/>
    <mergeCell ref="F5:G5"/>
    <mergeCell ref="H5:I5"/>
    <mergeCell ref="A3:M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workbookViewId="0">
      <selection sqref="A1:I1"/>
    </sheetView>
  </sheetViews>
  <sheetFormatPr defaultColWidth="9" defaultRowHeight="13.5"/>
  <cols>
    <col min="1" max="1" width="17.5" style="212" customWidth="1"/>
    <col min="2" max="9" width="9.125" style="212" customWidth="1"/>
    <col min="10" max="16384" width="9" style="237"/>
  </cols>
  <sheetData>
    <row r="1" spans="1:9" ht="13.5" customHeight="1">
      <c r="A1" s="297" t="s">
        <v>501</v>
      </c>
      <c r="B1" s="297"/>
      <c r="C1" s="297"/>
      <c r="D1" s="297"/>
      <c r="E1" s="297"/>
      <c r="F1" s="297"/>
      <c r="G1" s="297"/>
      <c r="H1" s="297"/>
      <c r="I1" s="297"/>
    </row>
    <row r="2" spans="1:9" ht="13.5" customHeight="1" thickBot="1">
      <c r="A2" s="298" t="s">
        <v>152</v>
      </c>
      <c r="B2" s="298"/>
      <c r="C2" s="298"/>
      <c r="D2" s="298"/>
      <c r="E2" s="298"/>
      <c r="F2" s="298"/>
      <c r="G2" s="298"/>
      <c r="H2" s="298"/>
      <c r="I2" s="298"/>
    </row>
    <row r="3" spans="1:9" ht="16.5" customHeight="1">
      <c r="A3" s="283" t="s">
        <v>502</v>
      </c>
      <c r="B3" s="283" t="s">
        <v>61</v>
      </c>
      <c r="C3" s="239" t="s">
        <v>503</v>
      </c>
      <c r="D3" s="240" t="s">
        <v>504</v>
      </c>
      <c r="E3" s="241" t="s">
        <v>505</v>
      </c>
      <c r="F3" s="240" t="s">
        <v>506</v>
      </c>
      <c r="G3" s="241" t="s">
        <v>507</v>
      </c>
      <c r="H3" s="241" t="s">
        <v>508</v>
      </c>
      <c r="I3" s="242" t="s">
        <v>509</v>
      </c>
    </row>
    <row r="4" spans="1:9" ht="14.25" customHeight="1">
      <c r="A4" s="291"/>
      <c r="B4" s="291"/>
      <c r="C4" s="299" t="s">
        <v>510</v>
      </c>
      <c r="D4" s="300" t="s">
        <v>511</v>
      </c>
      <c r="E4" s="300" t="s">
        <v>512</v>
      </c>
      <c r="F4" s="300" t="s">
        <v>513</v>
      </c>
      <c r="G4" s="300" t="s">
        <v>514</v>
      </c>
      <c r="H4" s="300" t="s">
        <v>515</v>
      </c>
      <c r="I4" s="295" t="s">
        <v>516</v>
      </c>
    </row>
    <row r="5" spans="1:9" ht="16.5" customHeight="1">
      <c r="A5" s="285"/>
      <c r="B5" s="285"/>
      <c r="C5" s="287"/>
      <c r="D5" s="287"/>
      <c r="E5" s="287"/>
      <c r="F5" s="287"/>
      <c r="G5" s="287"/>
      <c r="H5" s="287"/>
      <c r="I5" s="289"/>
    </row>
    <row r="6" spans="1:9" ht="6" customHeight="1">
      <c r="A6" s="10"/>
      <c r="B6" s="209"/>
      <c r="C6" s="209"/>
      <c r="D6" s="209"/>
      <c r="E6" s="65"/>
      <c r="F6" s="209"/>
      <c r="G6" s="65"/>
      <c r="H6" s="65"/>
      <c r="I6" s="209"/>
    </row>
    <row r="7" spans="1:9" ht="13.5" customHeight="1">
      <c r="A7" s="214" t="s">
        <v>62</v>
      </c>
      <c r="B7" s="61">
        <f>SUM(C7:I7)</f>
        <v>4048</v>
      </c>
      <c r="C7" s="61">
        <f>SUM(C9:C18)</f>
        <v>916</v>
      </c>
      <c r="D7" s="61">
        <f t="shared" ref="D7:I7" si="0">SUM(D9:D18)</f>
        <v>13</v>
      </c>
      <c r="E7" s="61">
        <f t="shared" si="0"/>
        <v>460</v>
      </c>
      <c r="F7" s="61">
        <f t="shared" si="0"/>
        <v>1150</v>
      </c>
      <c r="G7" s="61">
        <f t="shared" si="0"/>
        <v>256</v>
      </c>
      <c r="H7" s="61">
        <f t="shared" si="0"/>
        <v>1156</v>
      </c>
      <c r="I7" s="66">
        <f t="shared" si="0"/>
        <v>97</v>
      </c>
    </row>
    <row r="8" spans="1:9" ht="6" customHeight="1">
      <c r="A8" s="38"/>
      <c r="B8" s="61" t="s">
        <v>171</v>
      </c>
      <c r="C8" s="61"/>
      <c r="D8" s="61"/>
      <c r="E8" s="61"/>
      <c r="F8" s="61"/>
      <c r="G8" s="61"/>
      <c r="H8" s="61"/>
      <c r="I8" s="66"/>
    </row>
    <row r="9" spans="1:9" ht="13.5" customHeight="1">
      <c r="A9" s="38" t="s">
        <v>63</v>
      </c>
      <c r="B9" s="61">
        <f>SUM(C9:I9)</f>
        <v>1463</v>
      </c>
      <c r="C9" s="61">
        <v>221</v>
      </c>
      <c r="D9" s="62">
        <v>3</v>
      </c>
      <c r="E9" s="61">
        <v>177</v>
      </c>
      <c r="F9" s="61">
        <v>506</v>
      </c>
      <c r="G9" s="61">
        <v>109</v>
      </c>
      <c r="H9" s="61">
        <v>404</v>
      </c>
      <c r="I9" s="66">
        <v>43</v>
      </c>
    </row>
    <row r="10" spans="1:9" ht="13.5" customHeight="1">
      <c r="A10" s="38" t="s">
        <v>64</v>
      </c>
      <c r="B10" s="61">
        <f t="shared" ref="B10:B16" si="1">SUM(C10:I10)</f>
        <v>1017</v>
      </c>
      <c r="C10" s="61">
        <v>232</v>
      </c>
      <c r="D10" s="62">
        <v>2</v>
      </c>
      <c r="E10" s="61">
        <v>151</v>
      </c>
      <c r="F10" s="61">
        <v>264</v>
      </c>
      <c r="G10" s="61">
        <v>64</v>
      </c>
      <c r="H10" s="61">
        <v>286</v>
      </c>
      <c r="I10" s="66">
        <v>18</v>
      </c>
    </row>
    <row r="11" spans="1:9" ht="13.5" customHeight="1">
      <c r="A11" s="38" t="s">
        <v>65</v>
      </c>
      <c r="B11" s="61">
        <f t="shared" si="1"/>
        <v>862</v>
      </c>
      <c r="C11" s="61">
        <v>243</v>
      </c>
      <c r="D11" s="62" t="s">
        <v>287</v>
      </c>
      <c r="E11" s="61">
        <v>101</v>
      </c>
      <c r="F11" s="61">
        <v>161</v>
      </c>
      <c r="G11" s="61">
        <v>41</v>
      </c>
      <c r="H11" s="61">
        <v>298</v>
      </c>
      <c r="I11" s="66">
        <v>18</v>
      </c>
    </row>
    <row r="12" spans="1:9" ht="13.5" customHeight="1">
      <c r="A12" s="38" t="s">
        <v>66</v>
      </c>
      <c r="B12" s="61">
        <f t="shared" si="1"/>
        <v>418</v>
      </c>
      <c r="C12" s="61">
        <v>119</v>
      </c>
      <c r="D12" s="62" t="s">
        <v>287</v>
      </c>
      <c r="E12" s="61">
        <v>23</v>
      </c>
      <c r="F12" s="61">
        <v>125</v>
      </c>
      <c r="G12" s="61">
        <v>22</v>
      </c>
      <c r="H12" s="61">
        <v>119</v>
      </c>
      <c r="I12" s="66">
        <v>10</v>
      </c>
    </row>
    <row r="13" spans="1:9" ht="6" customHeight="1">
      <c r="A13" s="38"/>
      <c r="B13" s="61"/>
      <c r="C13" s="61"/>
      <c r="D13" s="113"/>
      <c r="E13" s="113"/>
      <c r="F13" s="61"/>
      <c r="G13" s="61"/>
      <c r="H13" s="61"/>
      <c r="I13" s="66"/>
    </row>
    <row r="14" spans="1:9" ht="13.5" customHeight="1">
      <c r="A14" s="38" t="s">
        <v>67</v>
      </c>
      <c r="B14" s="61">
        <f t="shared" si="1"/>
        <v>139</v>
      </c>
      <c r="C14" s="61">
        <v>47</v>
      </c>
      <c r="D14" s="61">
        <v>1</v>
      </c>
      <c r="E14" s="62">
        <v>4</v>
      </c>
      <c r="F14" s="61">
        <v>45</v>
      </c>
      <c r="G14" s="61">
        <v>15</v>
      </c>
      <c r="H14" s="61">
        <v>24</v>
      </c>
      <c r="I14" s="66">
        <v>3</v>
      </c>
    </row>
    <row r="15" spans="1:9" ht="13.5" customHeight="1">
      <c r="A15" s="38" t="s">
        <v>68</v>
      </c>
      <c r="B15" s="61">
        <f t="shared" si="1"/>
        <v>83</v>
      </c>
      <c r="C15" s="61">
        <v>32</v>
      </c>
      <c r="D15" s="62" t="s">
        <v>287</v>
      </c>
      <c r="E15" s="62">
        <v>4</v>
      </c>
      <c r="F15" s="61">
        <v>25</v>
      </c>
      <c r="G15" s="61">
        <v>2</v>
      </c>
      <c r="H15" s="61">
        <v>18</v>
      </c>
      <c r="I15" s="66">
        <v>2</v>
      </c>
    </row>
    <row r="16" spans="1:9" ht="13.5" customHeight="1">
      <c r="A16" s="38" t="s">
        <v>69</v>
      </c>
      <c r="B16" s="61">
        <f t="shared" si="1"/>
        <v>49</v>
      </c>
      <c r="C16" s="61">
        <v>16</v>
      </c>
      <c r="D16" s="62">
        <v>2</v>
      </c>
      <c r="E16" s="62" t="s">
        <v>287</v>
      </c>
      <c r="F16" s="61">
        <v>20</v>
      </c>
      <c r="G16" s="61">
        <v>3</v>
      </c>
      <c r="H16" s="62">
        <v>6</v>
      </c>
      <c r="I16" s="66">
        <v>2</v>
      </c>
    </row>
    <row r="17" spans="1:9" ht="13.5" customHeight="1">
      <c r="A17" s="38" t="s">
        <v>146</v>
      </c>
      <c r="B17" s="66">
        <f>SUM(C17:I17)</f>
        <v>17</v>
      </c>
      <c r="C17" s="66">
        <v>6</v>
      </c>
      <c r="D17" s="61">
        <v>5</v>
      </c>
      <c r="E17" s="62" t="s">
        <v>287</v>
      </c>
      <c r="F17" s="66">
        <v>4</v>
      </c>
      <c r="G17" s="67" t="s">
        <v>287</v>
      </c>
      <c r="H17" s="67">
        <v>1</v>
      </c>
      <c r="I17" s="66">
        <v>1</v>
      </c>
    </row>
    <row r="18" spans="1:9" ht="6" customHeight="1" thickBot="1">
      <c r="A18" s="36"/>
      <c r="B18" s="44"/>
      <c r="C18" s="44"/>
      <c r="D18" s="45"/>
      <c r="E18" s="17"/>
      <c r="F18" s="45"/>
      <c r="G18" s="46"/>
      <c r="H18" s="46"/>
      <c r="I18" s="45"/>
    </row>
    <row r="19" spans="1:9" s="218" customFormat="1" ht="13.5" customHeight="1">
      <c r="A19" s="296" t="s">
        <v>500</v>
      </c>
      <c r="B19" s="296"/>
      <c r="C19" s="296"/>
      <c r="D19" s="296"/>
      <c r="E19" s="296"/>
      <c r="F19" s="296"/>
      <c r="G19" s="296"/>
      <c r="H19" s="296"/>
      <c r="I19" s="296"/>
    </row>
  </sheetData>
  <mergeCells count="12">
    <mergeCell ref="I4:I5"/>
    <mergeCell ref="A19:I19"/>
    <mergeCell ref="A1:I1"/>
    <mergeCell ref="A2:I2"/>
    <mergeCell ref="A3:A5"/>
    <mergeCell ref="B3:B5"/>
    <mergeCell ref="C4:C5"/>
    <mergeCell ref="D4:D5"/>
    <mergeCell ref="E4:E5"/>
    <mergeCell ref="F4:F5"/>
    <mergeCell ref="G4:G5"/>
    <mergeCell ref="H4:H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120" zoomScaleNormal="120" zoomScaleSheetLayoutView="100" workbookViewId="0">
      <selection sqref="A1:E1"/>
    </sheetView>
  </sheetViews>
  <sheetFormatPr defaultColWidth="9" defaultRowHeight="13.5"/>
  <cols>
    <col min="1" max="1" width="20.25" style="212" customWidth="1"/>
    <col min="2" max="4" width="18.125" style="212" customWidth="1"/>
    <col min="5" max="5" width="16" style="212" customWidth="1"/>
    <col min="6" max="10" width="15.75" style="212" customWidth="1"/>
    <col min="11" max="11" width="12.125" style="212" customWidth="1"/>
    <col min="12" max="16384" width="9" style="237"/>
  </cols>
  <sheetData>
    <row r="1" spans="1:11" ht="13.5" customHeight="1">
      <c r="A1" s="280" t="s">
        <v>517</v>
      </c>
      <c r="B1" s="280"/>
      <c r="C1" s="280"/>
      <c r="D1" s="280"/>
      <c r="E1" s="280"/>
      <c r="F1" s="278" t="s">
        <v>518</v>
      </c>
      <c r="G1" s="278"/>
      <c r="H1" s="278"/>
      <c r="I1" s="278"/>
      <c r="J1" s="278"/>
      <c r="K1" s="278"/>
    </row>
    <row r="2" spans="1:11" ht="13.5" customHeight="1" thickBot="1">
      <c r="A2" s="302"/>
      <c r="B2" s="302"/>
      <c r="C2" s="302"/>
      <c r="D2" s="302"/>
      <c r="E2" s="302"/>
      <c r="F2" s="298" t="s">
        <v>173</v>
      </c>
      <c r="G2" s="298"/>
      <c r="H2" s="298"/>
      <c r="I2" s="298"/>
      <c r="J2" s="298"/>
      <c r="K2" s="298"/>
    </row>
    <row r="3" spans="1:11" ht="18.75" customHeight="1">
      <c r="A3" s="291" t="s">
        <v>502</v>
      </c>
      <c r="B3" s="284" t="s">
        <v>61</v>
      </c>
      <c r="C3" s="303"/>
      <c r="D3" s="303"/>
      <c r="E3" s="236" t="s">
        <v>72</v>
      </c>
      <c r="F3" s="304" t="s">
        <v>176</v>
      </c>
      <c r="G3" s="305"/>
      <c r="H3" s="284" t="s">
        <v>73</v>
      </c>
      <c r="I3" s="284"/>
      <c r="J3" s="285"/>
      <c r="K3" s="290" t="s">
        <v>84</v>
      </c>
    </row>
    <row r="4" spans="1:11" ht="18.75" customHeight="1">
      <c r="A4" s="285"/>
      <c r="B4" s="215" t="s">
        <v>71</v>
      </c>
      <c r="C4" s="215" t="s">
        <v>519</v>
      </c>
      <c r="D4" s="215" t="s">
        <v>520</v>
      </c>
      <c r="E4" s="40" t="s">
        <v>71</v>
      </c>
      <c r="F4" s="57" t="s">
        <v>519</v>
      </c>
      <c r="G4" s="215" t="s">
        <v>520</v>
      </c>
      <c r="H4" s="215" t="s">
        <v>71</v>
      </c>
      <c r="I4" s="215" t="s">
        <v>519</v>
      </c>
      <c r="J4" s="215" t="s">
        <v>520</v>
      </c>
      <c r="K4" s="284"/>
    </row>
    <row r="5" spans="1:11" ht="6" customHeight="1">
      <c r="A5" s="10"/>
      <c r="B5" s="209"/>
      <c r="C5" s="209"/>
      <c r="D5" s="209"/>
      <c r="E5" s="209"/>
      <c r="F5" s="209"/>
      <c r="G5" s="209"/>
      <c r="H5" s="209"/>
      <c r="I5" s="209"/>
      <c r="J5" s="209"/>
      <c r="K5" s="232"/>
    </row>
    <row r="6" spans="1:11" ht="13.5" customHeight="1">
      <c r="A6" s="214" t="s">
        <v>74</v>
      </c>
      <c r="B6" s="61">
        <f>SUM(E6,H6)</f>
        <v>4048</v>
      </c>
      <c r="C6" s="61">
        <f>SUM(F6,I6)</f>
        <v>110115433</v>
      </c>
      <c r="D6" s="61">
        <f>C6/B6</f>
        <v>27202.429100790512</v>
      </c>
      <c r="E6" s="61">
        <f>SUM(E8:E17)</f>
        <v>916</v>
      </c>
      <c r="F6" s="61">
        <f>SUM(F8:F17)</f>
        <v>72149326</v>
      </c>
      <c r="G6" s="61">
        <f>F6/E6</f>
        <v>78765.639737991267</v>
      </c>
      <c r="H6" s="61">
        <f>SUM(H8:H17)</f>
        <v>3132</v>
      </c>
      <c r="I6" s="61">
        <f>SUM(I8:I17)</f>
        <v>37966107</v>
      </c>
      <c r="J6" s="61">
        <f>I6/H6</f>
        <v>12122.000957854407</v>
      </c>
      <c r="K6" s="208" t="s">
        <v>83</v>
      </c>
    </row>
    <row r="7" spans="1:11" ht="6" customHeight="1">
      <c r="A7" s="19"/>
      <c r="B7" s="61" t="s">
        <v>171</v>
      </c>
      <c r="C7" s="61" t="s">
        <v>171</v>
      </c>
      <c r="D7" s="61"/>
      <c r="E7" s="61"/>
      <c r="F7" s="61"/>
      <c r="G7" s="61"/>
      <c r="H7" s="61"/>
      <c r="I7" s="61"/>
      <c r="J7" s="61"/>
      <c r="K7" s="39"/>
    </row>
    <row r="8" spans="1:11" ht="13.5" customHeight="1">
      <c r="A8" s="38" t="s">
        <v>76</v>
      </c>
      <c r="B8" s="61">
        <f t="shared" ref="B8:C11" si="0">SUM(E8,H8)</f>
        <v>1463</v>
      </c>
      <c r="C8" s="61">
        <f t="shared" si="0"/>
        <v>5563846</v>
      </c>
      <c r="D8" s="61">
        <f>C8/B8</f>
        <v>3803.0389610389611</v>
      </c>
      <c r="E8" s="61">
        <v>221</v>
      </c>
      <c r="F8" s="61">
        <v>2837663</v>
      </c>
      <c r="G8" s="61">
        <f>F8/E8</f>
        <v>12840.10407239819</v>
      </c>
      <c r="H8" s="61">
        <v>1242</v>
      </c>
      <c r="I8" s="61">
        <v>2726183</v>
      </c>
      <c r="J8" s="61">
        <f t="shared" ref="J8:J15" si="1">I8/H8</f>
        <v>2194.9943639291464</v>
      </c>
      <c r="K8" s="37" t="s">
        <v>85</v>
      </c>
    </row>
    <row r="9" spans="1:11" ht="13.5" customHeight="1">
      <c r="A9" s="38" t="s">
        <v>77</v>
      </c>
      <c r="B9" s="61">
        <f t="shared" si="0"/>
        <v>1017</v>
      </c>
      <c r="C9" s="61">
        <f t="shared" si="0"/>
        <v>12335602</v>
      </c>
      <c r="D9" s="61">
        <f>C9/B9</f>
        <v>12129.402163225172</v>
      </c>
      <c r="E9" s="61">
        <v>232</v>
      </c>
      <c r="F9" s="61">
        <v>8719158</v>
      </c>
      <c r="G9" s="61">
        <f>F9/E9</f>
        <v>37582.577586206899</v>
      </c>
      <c r="H9" s="61">
        <v>785</v>
      </c>
      <c r="I9" s="61">
        <v>3616444</v>
      </c>
      <c r="J9" s="61">
        <f t="shared" si="1"/>
        <v>4606.9350318471334</v>
      </c>
      <c r="K9" s="37" t="s">
        <v>86</v>
      </c>
    </row>
    <row r="10" spans="1:11" ht="13.5" customHeight="1">
      <c r="A10" s="38" t="s">
        <v>78</v>
      </c>
      <c r="B10" s="61">
        <f t="shared" si="0"/>
        <v>862</v>
      </c>
      <c r="C10" s="61">
        <f t="shared" si="0"/>
        <v>23772389</v>
      </c>
      <c r="D10" s="61">
        <f>C10/B10</f>
        <v>27578.177494199535</v>
      </c>
      <c r="E10" s="61">
        <v>243</v>
      </c>
      <c r="F10" s="61">
        <v>17313438</v>
      </c>
      <c r="G10" s="61">
        <f>F10/E10</f>
        <v>71248.71604938271</v>
      </c>
      <c r="H10" s="61">
        <v>619</v>
      </c>
      <c r="I10" s="61">
        <v>6458951</v>
      </c>
      <c r="J10" s="61">
        <f t="shared" si="1"/>
        <v>10434.492730210017</v>
      </c>
      <c r="K10" s="37" t="s">
        <v>87</v>
      </c>
    </row>
    <row r="11" spans="1:11" ht="13.5" customHeight="1">
      <c r="A11" s="38" t="s">
        <v>75</v>
      </c>
      <c r="B11" s="61">
        <f t="shared" si="0"/>
        <v>418</v>
      </c>
      <c r="C11" s="61">
        <f t="shared" si="0"/>
        <v>18661847</v>
      </c>
      <c r="D11" s="61">
        <f>C11/B11</f>
        <v>44645.566985645935</v>
      </c>
      <c r="E11" s="61">
        <v>119</v>
      </c>
      <c r="F11" s="61">
        <v>11218101</v>
      </c>
      <c r="G11" s="61">
        <f>F11/E11</f>
        <v>94269.756302521011</v>
      </c>
      <c r="H11" s="61">
        <v>299</v>
      </c>
      <c r="I11" s="61">
        <v>7443746</v>
      </c>
      <c r="J11" s="61">
        <f t="shared" si="1"/>
        <v>24895.471571906353</v>
      </c>
      <c r="K11" s="37" t="s">
        <v>88</v>
      </c>
    </row>
    <row r="12" spans="1:11" ht="6" customHeight="1">
      <c r="A12" s="38"/>
      <c r="B12" s="61" t="s">
        <v>521</v>
      </c>
      <c r="C12" s="61" t="s">
        <v>521</v>
      </c>
      <c r="D12" s="61"/>
      <c r="E12" s="61"/>
      <c r="F12" s="61"/>
      <c r="G12" s="61"/>
      <c r="H12" s="61"/>
      <c r="I12" s="61"/>
      <c r="J12" s="61"/>
      <c r="K12" s="37"/>
    </row>
    <row r="13" spans="1:11" ht="13.5" customHeight="1">
      <c r="A13" s="38" t="s">
        <v>79</v>
      </c>
      <c r="B13" s="61">
        <f t="shared" ref="B13:C16" si="2">SUM(E13,H13)</f>
        <v>139</v>
      </c>
      <c r="C13" s="61">
        <f t="shared" si="2"/>
        <v>13295746</v>
      </c>
      <c r="D13" s="61">
        <f>C13/B13</f>
        <v>95652.848920863311</v>
      </c>
      <c r="E13" s="61">
        <v>47</v>
      </c>
      <c r="F13" s="61">
        <v>8652368</v>
      </c>
      <c r="G13" s="61">
        <f>F13/E13</f>
        <v>184092.93617021278</v>
      </c>
      <c r="H13" s="61">
        <v>92</v>
      </c>
      <c r="I13" s="61">
        <v>4643378</v>
      </c>
      <c r="J13" s="61">
        <f t="shared" si="1"/>
        <v>50471.5</v>
      </c>
      <c r="K13" s="37" t="s">
        <v>89</v>
      </c>
    </row>
    <row r="14" spans="1:11" ht="13.5" customHeight="1">
      <c r="A14" s="38" t="s">
        <v>80</v>
      </c>
      <c r="B14" s="61">
        <f t="shared" si="2"/>
        <v>83</v>
      </c>
      <c r="C14" s="61">
        <f t="shared" si="2"/>
        <v>10440933</v>
      </c>
      <c r="D14" s="61">
        <f>C14/B14</f>
        <v>125794.3734939759</v>
      </c>
      <c r="E14" s="61">
        <v>32</v>
      </c>
      <c r="F14" s="61">
        <v>6191542</v>
      </c>
      <c r="G14" s="61">
        <f>F14/E14</f>
        <v>193485.6875</v>
      </c>
      <c r="H14" s="61">
        <v>51</v>
      </c>
      <c r="I14" s="61">
        <v>4249391</v>
      </c>
      <c r="J14" s="61">
        <f t="shared" si="1"/>
        <v>83321.392156862741</v>
      </c>
      <c r="K14" s="37" t="s">
        <v>90</v>
      </c>
    </row>
    <row r="15" spans="1:11" ht="13.5" customHeight="1">
      <c r="A15" s="38" t="s">
        <v>81</v>
      </c>
      <c r="B15" s="61">
        <f t="shared" si="2"/>
        <v>49</v>
      </c>
      <c r="C15" s="61">
        <f t="shared" si="2"/>
        <v>9957058</v>
      </c>
      <c r="D15" s="61">
        <f>C15/B15</f>
        <v>203205.26530612246</v>
      </c>
      <c r="E15" s="61">
        <v>16</v>
      </c>
      <c r="F15" s="61">
        <v>5718387</v>
      </c>
      <c r="G15" s="61">
        <f>F15/E15</f>
        <v>357399.1875</v>
      </c>
      <c r="H15" s="61">
        <v>33</v>
      </c>
      <c r="I15" s="61">
        <v>4238671</v>
      </c>
      <c r="J15" s="61">
        <f t="shared" si="1"/>
        <v>128444.57575757576</v>
      </c>
      <c r="K15" s="37" t="s">
        <v>91</v>
      </c>
    </row>
    <row r="16" spans="1:11" s="207" customFormat="1" ht="13.5" customHeight="1">
      <c r="A16" s="38" t="s">
        <v>82</v>
      </c>
      <c r="B16" s="66">
        <f t="shared" si="2"/>
        <v>17</v>
      </c>
      <c r="C16" s="66">
        <f t="shared" si="2"/>
        <v>16088012</v>
      </c>
      <c r="D16" s="66">
        <f>C16/B16</f>
        <v>946353.6470588235</v>
      </c>
      <c r="E16" s="66">
        <v>6</v>
      </c>
      <c r="F16" s="66">
        <v>11498669</v>
      </c>
      <c r="G16" s="66">
        <f>F16/E16</f>
        <v>1916444.8333333333</v>
      </c>
      <c r="H16" s="66">
        <v>11</v>
      </c>
      <c r="I16" s="66">
        <v>4589343</v>
      </c>
      <c r="J16" s="112">
        <f>I16/H16</f>
        <v>417213</v>
      </c>
      <c r="K16" s="37" t="s">
        <v>92</v>
      </c>
    </row>
    <row r="17" spans="1:11" ht="6" customHeight="1" thickBot="1">
      <c r="A17" s="36"/>
      <c r="B17" s="45"/>
      <c r="C17" s="45"/>
      <c r="D17" s="45"/>
      <c r="E17" s="45"/>
      <c r="F17" s="45"/>
      <c r="G17" s="45"/>
      <c r="H17" s="45"/>
      <c r="I17" s="45"/>
      <c r="J17" s="47"/>
      <c r="K17" s="34"/>
    </row>
    <row r="18" spans="1:11" ht="13.5" customHeight="1">
      <c r="A18" s="278" t="s">
        <v>522</v>
      </c>
      <c r="B18" s="301"/>
      <c r="C18" s="301"/>
      <c r="D18" s="301"/>
      <c r="E18" s="301"/>
      <c r="F18" s="278"/>
      <c r="G18" s="278"/>
      <c r="H18" s="278"/>
      <c r="I18" s="278"/>
      <c r="J18" s="278"/>
      <c r="K18" s="278"/>
    </row>
  </sheetData>
  <mergeCells count="11">
    <mergeCell ref="A18:E18"/>
    <mergeCell ref="F18:K18"/>
    <mergeCell ref="A1:E1"/>
    <mergeCell ref="F1:K1"/>
    <mergeCell ref="A2:E2"/>
    <mergeCell ref="F2:K2"/>
    <mergeCell ref="A3:A4"/>
    <mergeCell ref="B3:D3"/>
    <mergeCell ref="F3:G3"/>
    <mergeCell ref="H3:J3"/>
    <mergeCell ref="K3:K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workbookViewId="0">
      <selection sqref="A1:I1"/>
    </sheetView>
  </sheetViews>
  <sheetFormatPr defaultColWidth="9" defaultRowHeight="13.5"/>
  <cols>
    <col min="1" max="1" width="17.5" style="212" customWidth="1"/>
    <col min="2" max="9" width="9.125" style="212" customWidth="1"/>
    <col min="10" max="16384" width="9" style="237"/>
  </cols>
  <sheetData>
    <row r="1" spans="1:9" ht="13.5" customHeight="1">
      <c r="A1" s="297" t="s">
        <v>523</v>
      </c>
      <c r="B1" s="297"/>
      <c r="C1" s="297"/>
      <c r="D1" s="297"/>
      <c r="E1" s="297"/>
      <c r="F1" s="297"/>
      <c r="G1" s="297"/>
      <c r="H1" s="297"/>
      <c r="I1" s="297"/>
    </row>
    <row r="2" spans="1:9" ht="13.5" customHeight="1" thickBot="1">
      <c r="A2" s="298" t="s">
        <v>153</v>
      </c>
      <c r="B2" s="298"/>
      <c r="C2" s="298"/>
      <c r="D2" s="298"/>
      <c r="E2" s="298"/>
      <c r="F2" s="298"/>
      <c r="G2" s="298"/>
      <c r="H2" s="298"/>
      <c r="I2" s="298"/>
    </row>
    <row r="3" spans="1:9" ht="16.5" customHeight="1">
      <c r="A3" s="283" t="s">
        <v>524</v>
      </c>
      <c r="B3" s="283" t="s">
        <v>61</v>
      </c>
      <c r="C3" s="239" t="s">
        <v>503</v>
      </c>
      <c r="D3" s="240" t="s">
        <v>504</v>
      </c>
      <c r="E3" s="241" t="s">
        <v>505</v>
      </c>
      <c r="F3" s="240" t="s">
        <v>506</v>
      </c>
      <c r="G3" s="241" t="s">
        <v>507</v>
      </c>
      <c r="H3" s="241" t="s">
        <v>508</v>
      </c>
      <c r="I3" s="242" t="s">
        <v>509</v>
      </c>
    </row>
    <row r="4" spans="1:9" ht="14.25" customHeight="1">
      <c r="A4" s="291"/>
      <c r="B4" s="291"/>
      <c r="C4" s="299" t="s">
        <v>510</v>
      </c>
      <c r="D4" s="300" t="s">
        <v>511</v>
      </c>
      <c r="E4" s="300" t="s">
        <v>512</v>
      </c>
      <c r="F4" s="300" t="s">
        <v>513</v>
      </c>
      <c r="G4" s="300" t="s">
        <v>514</v>
      </c>
      <c r="H4" s="300" t="s">
        <v>515</v>
      </c>
      <c r="I4" s="295" t="s">
        <v>516</v>
      </c>
    </row>
    <row r="5" spans="1:9" ht="16.5" customHeight="1">
      <c r="A5" s="285"/>
      <c r="B5" s="285"/>
      <c r="C5" s="287"/>
      <c r="D5" s="287"/>
      <c r="E5" s="287"/>
      <c r="F5" s="287"/>
      <c r="G5" s="287"/>
      <c r="H5" s="287"/>
      <c r="I5" s="289"/>
    </row>
    <row r="6" spans="1:9" s="207" customFormat="1" ht="6" customHeight="1">
      <c r="A6" s="10"/>
      <c r="B6" s="66"/>
      <c r="C6" s="66"/>
      <c r="D6" s="66"/>
      <c r="E6" s="66"/>
      <c r="F6" s="66"/>
      <c r="G6" s="66"/>
      <c r="H6" s="66"/>
      <c r="I6" s="66"/>
    </row>
    <row r="7" spans="1:9" ht="13.5" customHeight="1">
      <c r="A7" s="214" t="s">
        <v>62</v>
      </c>
      <c r="B7" s="61">
        <f>SUM(C7:I7)</f>
        <v>29435</v>
      </c>
      <c r="C7" s="61">
        <f>SUM(C9:C17)</f>
        <v>8469</v>
      </c>
      <c r="D7" s="61">
        <f t="shared" ref="D7:I7" si="0">SUM(D9:D17)</f>
        <v>1298</v>
      </c>
      <c r="E7" s="61">
        <f t="shared" si="0"/>
        <v>2014</v>
      </c>
      <c r="F7" s="61">
        <f t="shared" si="0"/>
        <v>8395</v>
      </c>
      <c r="G7" s="61">
        <f t="shared" si="0"/>
        <v>1606</v>
      </c>
      <c r="H7" s="61">
        <f t="shared" si="0"/>
        <v>6859</v>
      </c>
      <c r="I7" s="61">
        <f t="shared" si="0"/>
        <v>794</v>
      </c>
    </row>
    <row r="8" spans="1:9" ht="6" customHeight="1">
      <c r="A8" s="38"/>
      <c r="B8" s="61" t="s">
        <v>171</v>
      </c>
      <c r="C8" s="61"/>
      <c r="D8" s="61"/>
      <c r="E8" s="61"/>
      <c r="F8" s="61"/>
      <c r="G8" s="61"/>
      <c r="H8" s="61"/>
      <c r="I8" s="61"/>
    </row>
    <row r="9" spans="1:9" ht="13.5" customHeight="1">
      <c r="A9" s="38" t="s">
        <v>63</v>
      </c>
      <c r="B9" s="61">
        <f>SUM(C9:I9)</f>
        <v>2395</v>
      </c>
      <c r="C9" s="61">
        <v>355</v>
      </c>
      <c r="D9" s="61">
        <v>5</v>
      </c>
      <c r="E9" s="61">
        <v>293</v>
      </c>
      <c r="F9" s="61">
        <v>851</v>
      </c>
      <c r="G9" s="61">
        <v>181</v>
      </c>
      <c r="H9" s="61">
        <v>650</v>
      </c>
      <c r="I9" s="61">
        <v>60</v>
      </c>
    </row>
    <row r="10" spans="1:9" ht="13.5" customHeight="1">
      <c r="A10" s="38" t="s">
        <v>64</v>
      </c>
      <c r="B10" s="61">
        <f>SUM(C10:I10)</f>
        <v>3475</v>
      </c>
      <c r="C10" s="61">
        <v>787</v>
      </c>
      <c r="D10" s="62">
        <v>7</v>
      </c>
      <c r="E10" s="61">
        <v>541</v>
      </c>
      <c r="F10" s="61">
        <v>889</v>
      </c>
      <c r="G10" s="61">
        <v>224</v>
      </c>
      <c r="H10" s="61">
        <v>967</v>
      </c>
      <c r="I10" s="61">
        <v>60</v>
      </c>
    </row>
    <row r="11" spans="1:9" ht="13.5" customHeight="1">
      <c r="A11" s="38" t="s">
        <v>65</v>
      </c>
      <c r="B11" s="61">
        <f>SUM(C11:I11)</f>
        <v>5545</v>
      </c>
      <c r="C11" s="61">
        <v>1592</v>
      </c>
      <c r="D11" s="62" t="s">
        <v>287</v>
      </c>
      <c r="E11" s="61">
        <v>647</v>
      </c>
      <c r="F11" s="61">
        <v>1031</v>
      </c>
      <c r="G11" s="61">
        <v>263</v>
      </c>
      <c r="H11" s="61">
        <v>1898</v>
      </c>
      <c r="I11" s="61">
        <v>114</v>
      </c>
    </row>
    <row r="12" spans="1:9" ht="13.5" customHeight="1">
      <c r="A12" s="38" t="s">
        <v>66</v>
      </c>
      <c r="B12" s="61">
        <f>SUM(C12:I12)</f>
        <v>5503</v>
      </c>
      <c r="C12" s="61">
        <v>1576</v>
      </c>
      <c r="D12" s="62" t="s">
        <v>287</v>
      </c>
      <c r="E12" s="61">
        <v>275</v>
      </c>
      <c r="F12" s="61">
        <v>1664</v>
      </c>
      <c r="G12" s="61">
        <v>307</v>
      </c>
      <c r="H12" s="61">
        <v>1526</v>
      </c>
      <c r="I12" s="62">
        <v>155</v>
      </c>
    </row>
    <row r="13" spans="1:9" ht="6" customHeight="1">
      <c r="A13" s="38"/>
      <c r="B13" s="61"/>
      <c r="C13" s="61"/>
      <c r="D13" s="61"/>
      <c r="E13" s="61"/>
      <c r="F13" s="61"/>
      <c r="G13" s="61"/>
      <c r="H13" s="61"/>
      <c r="I13" s="61"/>
    </row>
    <row r="14" spans="1:9" ht="13.5" customHeight="1">
      <c r="A14" s="38" t="s">
        <v>67</v>
      </c>
      <c r="B14" s="61">
        <f>SUM(C14:I14)</f>
        <v>3332</v>
      </c>
      <c r="C14" s="61">
        <v>1116</v>
      </c>
      <c r="D14" s="62">
        <v>28</v>
      </c>
      <c r="E14" s="61">
        <v>96</v>
      </c>
      <c r="F14" s="61">
        <v>1090</v>
      </c>
      <c r="G14" s="62">
        <v>347</v>
      </c>
      <c r="H14" s="62">
        <v>561</v>
      </c>
      <c r="I14" s="61">
        <v>94</v>
      </c>
    </row>
    <row r="15" spans="1:9" ht="13.5" customHeight="1">
      <c r="A15" s="38" t="s">
        <v>68</v>
      </c>
      <c r="B15" s="61">
        <f>SUM(C15:I15)</f>
        <v>3183</v>
      </c>
      <c r="C15" s="61">
        <v>1195</v>
      </c>
      <c r="D15" s="62" t="s">
        <v>287</v>
      </c>
      <c r="E15" s="62">
        <v>162</v>
      </c>
      <c r="F15" s="61">
        <v>963</v>
      </c>
      <c r="G15" s="62">
        <v>80</v>
      </c>
      <c r="H15" s="62">
        <v>712</v>
      </c>
      <c r="I15" s="61">
        <v>71</v>
      </c>
    </row>
    <row r="16" spans="1:9" ht="13.5" customHeight="1">
      <c r="A16" s="38" t="s">
        <v>69</v>
      </c>
      <c r="B16" s="61">
        <f>SUM(C16:I16)</f>
        <v>3400</v>
      </c>
      <c r="C16" s="61">
        <v>1072</v>
      </c>
      <c r="D16" s="62">
        <v>149</v>
      </c>
      <c r="E16" s="67" t="s">
        <v>287</v>
      </c>
      <c r="F16" s="62">
        <v>1456</v>
      </c>
      <c r="G16" s="62">
        <v>204</v>
      </c>
      <c r="H16" s="62">
        <v>418</v>
      </c>
      <c r="I16" s="62">
        <v>101</v>
      </c>
    </row>
    <row r="17" spans="1:9" s="207" customFormat="1" ht="13.5" customHeight="1">
      <c r="A17" s="38" t="s">
        <v>70</v>
      </c>
      <c r="B17" s="61">
        <f>SUM(C17:I17)</f>
        <v>2602</v>
      </c>
      <c r="C17" s="66">
        <v>776</v>
      </c>
      <c r="D17" s="66">
        <v>1109</v>
      </c>
      <c r="E17" s="67" t="s">
        <v>287</v>
      </c>
      <c r="F17" s="67">
        <v>451</v>
      </c>
      <c r="G17" s="67" t="s">
        <v>287</v>
      </c>
      <c r="H17" s="67">
        <v>127</v>
      </c>
      <c r="I17" s="67">
        <v>139</v>
      </c>
    </row>
    <row r="18" spans="1:9" ht="6" customHeight="1" thickBot="1">
      <c r="A18" s="36"/>
      <c r="B18" s="61"/>
      <c r="C18" s="63"/>
      <c r="D18" s="63"/>
      <c r="E18" s="62"/>
      <c r="F18" s="64"/>
      <c r="G18" s="62"/>
      <c r="H18" s="62"/>
      <c r="I18" s="62"/>
    </row>
    <row r="19" spans="1:9" s="218" customFormat="1" ht="13.5" customHeight="1">
      <c r="A19" s="296" t="s">
        <v>522</v>
      </c>
      <c r="B19" s="296"/>
      <c r="C19" s="296"/>
      <c r="D19" s="296"/>
      <c r="E19" s="296"/>
      <c r="F19" s="296"/>
      <c r="G19" s="296"/>
      <c r="H19" s="296"/>
      <c r="I19" s="296"/>
    </row>
  </sheetData>
  <mergeCells count="12">
    <mergeCell ref="I4:I5"/>
    <mergeCell ref="A19:I19"/>
    <mergeCell ref="A1:I1"/>
    <mergeCell ref="A2:I2"/>
    <mergeCell ref="A3:A5"/>
    <mergeCell ref="B3:B5"/>
    <mergeCell ref="C4:C5"/>
    <mergeCell ref="D4:D5"/>
    <mergeCell ref="E4:E5"/>
    <mergeCell ref="F4:F5"/>
    <mergeCell ref="G4:G5"/>
    <mergeCell ref="H4:H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zoomScaleNormal="100" zoomScaleSheetLayoutView="115" workbookViewId="0">
      <selection sqref="A1:K1"/>
    </sheetView>
  </sheetViews>
  <sheetFormatPr defaultColWidth="9" defaultRowHeight="13.5"/>
  <cols>
    <col min="1" max="2" width="2.875" style="223" customWidth="1"/>
    <col min="3" max="3" width="4" style="223" customWidth="1"/>
    <col min="4" max="4" width="25.375" style="223" customWidth="1"/>
    <col min="5" max="5" width="1.5" style="223" customWidth="1"/>
    <col min="6" max="7" width="7.75" style="223" customWidth="1"/>
    <col min="8" max="8" width="11.25" style="223" customWidth="1"/>
    <col min="9" max="10" width="7.875" style="223" customWidth="1"/>
    <col min="11" max="11" width="11.25" style="223" customWidth="1"/>
    <col min="12" max="13" width="2.875" style="223" customWidth="1"/>
    <col min="14" max="14" width="4" style="223" customWidth="1"/>
    <col min="15" max="15" width="25.375" style="223" customWidth="1"/>
    <col min="16" max="16" width="1.5" style="223" customWidth="1"/>
    <col min="17" max="18" width="7.875" style="223" customWidth="1"/>
    <col min="19" max="19" width="11.25" style="223" customWidth="1"/>
    <col min="20" max="21" width="7.875" style="223" customWidth="1"/>
    <col min="22" max="22" width="11.25" style="223" customWidth="1"/>
    <col min="23" max="16384" width="9" style="235"/>
  </cols>
  <sheetData>
    <row r="1" spans="1:22" ht="17.25">
      <c r="A1" s="309" t="s">
        <v>635</v>
      </c>
      <c r="B1" s="309"/>
      <c r="C1" s="309"/>
      <c r="D1" s="309"/>
      <c r="E1" s="309"/>
      <c r="F1" s="309"/>
      <c r="G1" s="309"/>
      <c r="H1" s="309"/>
      <c r="I1" s="310"/>
      <c r="J1" s="310"/>
      <c r="K1" s="310"/>
      <c r="L1" s="311" t="s">
        <v>4</v>
      </c>
      <c r="M1" s="311"/>
      <c r="N1" s="311"/>
      <c r="O1" s="311"/>
      <c r="P1" s="311"/>
      <c r="Q1" s="311"/>
      <c r="R1" s="311"/>
      <c r="S1" s="311"/>
      <c r="T1" s="312"/>
      <c r="U1" s="312"/>
      <c r="V1" s="312"/>
    </row>
    <row r="2" spans="1:22" ht="4.1500000000000004" customHeight="1"/>
    <row r="3" spans="1:22">
      <c r="A3" s="313" t="s">
        <v>5</v>
      </c>
      <c r="B3" s="313"/>
      <c r="C3" s="313"/>
      <c r="D3" s="313"/>
      <c r="E3" s="313"/>
      <c r="F3" s="313"/>
      <c r="G3" s="313"/>
      <c r="H3" s="313"/>
      <c r="I3" s="310"/>
      <c r="J3" s="310"/>
      <c r="K3" s="310"/>
      <c r="L3" s="314" t="s">
        <v>2</v>
      </c>
      <c r="M3" s="314"/>
      <c r="N3" s="314"/>
      <c r="O3" s="314"/>
      <c r="P3" s="314"/>
      <c r="Q3" s="314"/>
      <c r="R3" s="314"/>
      <c r="S3" s="314"/>
      <c r="T3" s="312"/>
      <c r="U3" s="312"/>
      <c r="V3" s="312"/>
    </row>
    <row r="4" spans="1:22" ht="3.6" customHeight="1"/>
    <row r="5" spans="1:22" ht="14.25" thickBot="1">
      <c r="A5" s="315"/>
      <c r="B5" s="315"/>
      <c r="C5" s="315"/>
      <c r="D5" s="315"/>
      <c r="E5" s="315"/>
      <c r="F5" s="315"/>
      <c r="G5" s="315"/>
      <c r="H5" s="315"/>
      <c r="I5" s="224"/>
      <c r="J5" s="224"/>
      <c r="K5" s="224"/>
      <c r="L5" s="316" t="s">
        <v>525</v>
      </c>
      <c r="M5" s="316"/>
      <c r="N5" s="316"/>
      <c r="O5" s="316"/>
      <c r="P5" s="316"/>
      <c r="Q5" s="316"/>
      <c r="R5" s="316"/>
      <c r="S5" s="316"/>
      <c r="T5" s="317"/>
      <c r="U5" s="317"/>
      <c r="V5" s="317"/>
    </row>
    <row r="6" spans="1:22">
      <c r="A6" s="320" t="s">
        <v>93</v>
      </c>
      <c r="B6" s="320"/>
      <c r="C6" s="320"/>
      <c r="D6" s="320"/>
      <c r="E6" s="321"/>
      <c r="F6" s="306" t="s">
        <v>526</v>
      </c>
      <c r="G6" s="306"/>
      <c r="H6" s="306"/>
      <c r="I6" s="307" t="s">
        <v>527</v>
      </c>
      <c r="J6" s="308"/>
      <c r="K6" s="308"/>
      <c r="L6" s="320" t="s">
        <v>93</v>
      </c>
      <c r="M6" s="320"/>
      <c r="N6" s="320"/>
      <c r="O6" s="320"/>
      <c r="P6" s="321"/>
      <c r="Q6" s="306" t="s">
        <v>526</v>
      </c>
      <c r="R6" s="306"/>
      <c r="S6" s="306"/>
      <c r="T6" s="307" t="s">
        <v>527</v>
      </c>
      <c r="U6" s="308"/>
      <c r="V6" s="308"/>
    </row>
    <row r="7" spans="1:22" ht="22.5" customHeight="1">
      <c r="A7" s="306"/>
      <c r="B7" s="306"/>
      <c r="C7" s="306"/>
      <c r="D7" s="306"/>
      <c r="E7" s="322"/>
      <c r="F7" s="221" t="s">
        <v>188</v>
      </c>
      <c r="G7" s="221" t="s">
        <v>189</v>
      </c>
      <c r="H7" s="243" t="s">
        <v>528</v>
      </c>
      <c r="I7" s="72" t="s">
        <v>94</v>
      </c>
      <c r="J7" s="221" t="s">
        <v>95</v>
      </c>
      <c r="K7" s="243" t="s">
        <v>529</v>
      </c>
      <c r="L7" s="306"/>
      <c r="M7" s="306"/>
      <c r="N7" s="306"/>
      <c r="O7" s="306"/>
      <c r="P7" s="322"/>
      <c r="Q7" s="221" t="s">
        <v>188</v>
      </c>
      <c r="R7" s="221" t="s">
        <v>189</v>
      </c>
      <c r="S7" s="243" t="s">
        <v>528</v>
      </c>
      <c r="T7" s="72" t="s">
        <v>94</v>
      </c>
      <c r="U7" s="221" t="s">
        <v>95</v>
      </c>
      <c r="V7" s="243" t="s">
        <v>529</v>
      </c>
    </row>
    <row r="8" spans="1:22" ht="4.9000000000000004" customHeight="1">
      <c r="A8" s="74"/>
      <c r="B8" s="74"/>
      <c r="C8" s="74"/>
      <c r="D8" s="74"/>
      <c r="E8" s="75"/>
      <c r="F8" s="74"/>
      <c r="G8" s="74"/>
      <c r="H8" s="74"/>
      <c r="I8" s="74"/>
      <c r="J8" s="74"/>
      <c r="K8" s="74"/>
      <c r="L8" s="74"/>
      <c r="M8" s="74"/>
      <c r="N8" s="74"/>
      <c r="O8" s="74"/>
      <c r="P8" s="75"/>
      <c r="Q8" s="74"/>
      <c r="R8" s="74"/>
      <c r="S8" s="74"/>
      <c r="T8" s="74"/>
      <c r="U8" s="74"/>
      <c r="V8" s="74"/>
    </row>
    <row r="9" spans="1:22" ht="19.149999999999999" customHeight="1">
      <c r="A9" s="320" t="s">
        <v>96</v>
      </c>
      <c r="B9" s="320"/>
      <c r="C9" s="320"/>
      <c r="D9" s="320"/>
      <c r="E9" s="321"/>
      <c r="F9" s="160">
        <f>F11+F33+F37+Q9+Q18+Q23+Q34</f>
        <v>4104</v>
      </c>
      <c r="G9" s="160">
        <f t="shared" ref="G9:J9" si="0">G11+G33+G37+R9+R18+R23+R34</f>
        <v>28363</v>
      </c>
      <c r="H9" s="160">
        <v>1042503</v>
      </c>
      <c r="I9" s="160">
        <f t="shared" si="0"/>
        <v>4048</v>
      </c>
      <c r="J9" s="160">
        <f t="shared" si="0"/>
        <v>29435</v>
      </c>
      <c r="K9" s="160">
        <v>1101154</v>
      </c>
      <c r="L9" s="318" t="s">
        <v>530</v>
      </c>
      <c r="M9" s="318"/>
      <c r="N9" s="323" t="s">
        <v>531</v>
      </c>
      <c r="O9" s="323"/>
      <c r="P9" s="79"/>
      <c r="Q9" s="162">
        <v>1210</v>
      </c>
      <c r="R9" s="162">
        <v>7924</v>
      </c>
      <c r="S9" s="162">
        <v>107038</v>
      </c>
      <c r="T9" s="160">
        <v>1150</v>
      </c>
      <c r="U9" s="160">
        <v>8395</v>
      </c>
      <c r="V9" s="160">
        <v>113712</v>
      </c>
    </row>
    <row r="10" spans="1:22" ht="19.149999999999999" customHeight="1">
      <c r="A10" s="77"/>
      <c r="B10" s="77"/>
      <c r="C10" s="77"/>
      <c r="D10" s="234"/>
      <c r="E10" s="78"/>
      <c r="F10" s="160"/>
      <c r="G10" s="160"/>
      <c r="H10" s="160"/>
      <c r="I10" s="160"/>
      <c r="J10" s="160"/>
      <c r="K10" s="160"/>
      <c r="L10" s="76"/>
      <c r="M10" s="76"/>
      <c r="N10" s="222">
        <v>581</v>
      </c>
      <c r="O10" s="225" t="s">
        <v>532</v>
      </c>
      <c r="P10" s="78"/>
      <c r="Q10" s="162">
        <v>92</v>
      </c>
      <c r="R10" s="162">
        <v>2548</v>
      </c>
      <c r="S10" s="162">
        <v>47038</v>
      </c>
      <c r="T10" s="160">
        <v>87</v>
      </c>
      <c r="U10" s="160">
        <v>2393</v>
      </c>
      <c r="V10" s="160">
        <v>43594</v>
      </c>
    </row>
    <row r="11" spans="1:22" ht="19.149999999999999" customHeight="1">
      <c r="A11" s="324" t="s">
        <v>533</v>
      </c>
      <c r="B11" s="324"/>
      <c r="C11" s="323" t="s">
        <v>97</v>
      </c>
      <c r="D11" s="323"/>
      <c r="E11" s="79"/>
      <c r="F11" s="162">
        <f>SUM(F12:F31)</f>
        <v>913</v>
      </c>
      <c r="G11" s="162">
        <f t="shared" ref="G11:J11" si="1">SUM(G12:G31)</f>
        <v>8077</v>
      </c>
      <c r="H11" s="162">
        <v>711808</v>
      </c>
      <c r="I11" s="162">
        <f t="shared" si="1"/>
        <v>916</v>
      </c>
      <c r="J11" s="162">
        <f t="shared" si="1"/>
        <v>8469</v>
      </c>
      <c r="K11" s="162">
        <v>721493</v>
      </c>
      <c r="L11" s="76"/>
      <c r="M11" s="76"/>
      <c r="N11" s="222">
        <v>582</v>
      </c>
      <c r="O11" s="225" t="s">
        <v>534</v>
      </c>
      <c r="P11" s="78"/>
      <c r="Q11" s="162">
        <v>127</v>
      </c>
      <c r="R11" s="162">
        <v>418</v>
      </c>
      <c r="S11" s="162">
        <v>3154</v>
      </c>
      <c r="T11" s="160">
        <v>122</v>
      </c>
      <c r="U11" s="160">
        <v>453</v>
      </c>
      <c r="V11" s="160">
        <v>4214</v>
      </c>
    </row>
    <row r="12" spans="1:22" ht="19.149999999999999" customHeight="1">
      <c r="A12" s="222"/>
      <c r="B12" s="222"/>
      <c r="C12" s="80" t="s">
        <v>535</v>
      </c>
      <c r="D12" s="225" t="s">
        <v>536</v>
      </c>
      <c r="E12" s="226"/>
      <c r="F12" s="162">
        <v>12</v>
      </c>
      <c r="G12" s="162">
        <v>82</v>
      </c>
      <c r="H12" s="161">
        <v>31814</v>
      </c>
      <c r="I12" s="162">
        <v>9</v>
      </c>
      <c r="J12" s="162">
        <v>86</v>
      </c>
      <c r="K12" s="162">
        <v>2523.46</v>
      </c>
      <c r="L12" s="76"/>
      <c r="M12" s="76"/>
      <c r="N12" s="222">
        <v>583</v>
      </c>
      <c r="O12" s="225" t="s">
        <v>537</v>
      </c>
      <c r="P12" s="78"/>
      <c r="Q12" s="162">
        <v>57</v>
      </c>
      <c r="R12" s="162">
        <v>249</v>
      </c>
      <c r="S12" s="162">
        <v>3341</v>
      </c>
      <c r="T12" s="160">
        <v>41</v>
      </c>
      <c r="U12" s="160">
        <v>150</v>
      </c>
      <c r="V12" s="160">
        <v>1947</v>
      </c>
    </row>
    <row r="13" spans="1:22" ht="19.149999999999999" customHeight="1">
      <c r="A13" s="222"/>
      <c r="B13" s="222"/>
      <c r="C13" s="80" t="s">
        <v>538</v>
      </c>
      <c r="D13" s="225" t="s">
        <v>539</v>
      </c>
      <c r="E13" s="226"/>
      <c r="F13" s="162">
        <v>2</v>
      </c>
      <c r="G13" s="162">
        <v>4</v>
      </c>
      <c r="H13" s="162" t="s">
        <v>540</v>
      </c>
      <c r="I13" s="162">
        <v>1</v>
      </c>
      <c r="J13" s="162">
        <v>2</v>
      </c>
      <c r="K13" s="162" t="s">
        <v>540</v>
      </c>
      <c r="L13" s="76"/>
      <c r="M13" s="76"/>
      <c r="N13" s="222">
        <v>584</v>
      </c>
      <c r="O13" s="225" t="s">
        <v>541</v>
      </c>
      <c r="P13" s="78"/>
      <c r="Q13" s="162">
        <v>102</v>
      </c>
      <c r="R13" s="162">
        <v>275</v>
      </c>
      <c r="S13" s="162">
        <v>2011</v>
      </c>
      <c r="T13" s="160">
        <v>93</v>
      </c>
      <c r="U13" s="160">
        <v>273</v>
      </c>
      <c r="V13" s="160">
        <v>2166</v>
      </c>
    </row>
    <row r="14" spans="1:22" ht="19.149999999999999" customHeight="1">
      <c r="A14" s="222"/>
      <c r="B14" s="222"/>
      <c r="C14" s="80" t="s">
        <v>542</v>
      </c>
      <c r="D14" s="225" t="s">
        <v>543</v>
      </c>
      <c r="E14" s="226"/>
      <c r="F14" s="162">
        <v>16</v>
      </c>
      <c r="G14" s="162">
        <v>217</v>
      </c>
      <c r="H14" s="162">
        <v>1745</v>
      </c>
      <c r="I14" s="162">
        <v>13</v>
      </c>
      <c r="J14" s="162">
        <v>160</v>
      </c>
      <c r="K14" s="162">
        <v>1995.67</v>
      </c>
      <c r="L14" s="76"/>
      <c r="M14" s="76"/>
      <c r="N14" s="222">
        <v>585</v>
      </c>
      <c r="O14" s="225" t="s">
        <v>544</v>
      </c>
      <c r="P14" s="78"/>
      <c r="Q14" s="162">
        <v>156</v>
      </c>
      <c r="R14" s="162">
        <v>415</v>
      </c>
      <c r="S14" s="162">
        <v>6576</v>
      </c>
      <c r="T14" s="160">
        <v>131</v>
      </c>
      <c r="U14" s="160">
        <v>356</v>
      </c>
      <c r="V14" s="160">
        <v>5879</v>
      </c>
    </row>
    <row r="15" spans="1:22" ht="19.149999999999999" customHeight="1">
      <c r="A15" s="222"/>
      <c r="B15" s="222"/>
      <c r="C15" s="80" t="s">
        <v>545</v>
      </c>
      <c r="D15" s="225" t="s">
        <v>546</v>
      </c>
      <c r="E15" s="226"/>
      <c r="F15" s="162">
        <v>9</v>
      </c>
      <c r="G15" s="162">
        <v>67</v>
      </c>
      <c r="H15" s="162" t="s">
        <v>540</v>
      </c>
      <c r="I15" s="162">
        <v>5</v>
      </c>
      <c r="J15" s="162">
        <v>21</v>
      </c>
      <c r="K15" s="162" t="s">
        <v>540</v>
      </c>
      <c r="L15" s="76"/>
      <c r="M15" s="76"/>
      <c r="N15" s="222">
        <v>586</v>
      </c>
      <c r="O15" s="225" t="s">
        <v>547</v>
      </c>
      <c r="P15" s="78"/>
      <c r="Q15" s="162">
        <v>218</v>
      </c>
      <c r="R15" s="162">
        <v>1103</v>
      </c>
      <c r="S15" s="162">
        <v>9006</v>
      </c>
      <c r="T15" s="160">
        <v>228</v>
      </c>
      <c r="U15" s="160">
        <v>1250</v>
      </c>
      <c r="V15" s="160">
        <v>11306</v>
      </c>
    </row>
    <row r="16" spans="1:22" ht="19.149999999999999" customHeight="1">
      <c r="A16" s="222"/>
      <c r="B16" s="222"/>
      <c r="C16" s="80" t="s">
        <v>548</v>
      </c>
      <c r="D16" s="225" t="s">
        <v>549</v>
      </c>
      <c r="E16" s="226"/>
      <c r="F16" s="162">
        <v>143</v>
      </c>
      <c r="G16" s="162">
        <v>1303</v>
      </c>
      <c r="H16" s="162">
        <v>53737</v>
      </c>
      <c r="I16" s="162">
        <v>166</v>
      </c>
      <c r="J16" s="162">
        <v>1785</v>
      </c>
      <c r="K16" s="162">
        <v>146682.70000000001</v>
      </c>
      <c r="L16" s="76"/>
      <c r="M16" s="76"/>
      <c r="N16" s="76">
        <v>589</v>
      </c>
      <c r="O16" s="225" t="s">
        <v>550</v>
      </c>
      <c r="P16" s="226"/>
      <c r="Q16" s="162">
        <v>458</v>
      </c>
      <c r="R16" s="162">
        <v>2916</v>
      </c>
      <c r="S16" s="162">
        <v>35912</v>
      </c>
      <c r="T16" s="160">
        <v>448</v>
      </c>
      <c r="U16" s="160">
        <v>3520</v>
      </c>
      <c r="V16" s="160">
        <v>44606</v>
      </c>
    </row>
    <row r="17" spans="1:22" ht="19.149999999999999" customHeight="1">
      <c r="A17" s="222"/>
      <c r="B17" s="222"/>
      <c r="C17" s="80" t="s">
        <v>551</v>
      </c>
      <c r="D17" s="225" t="s">
        <v>552</v>
      </c>
      <c r="E17" s="226"/>
      <c r="F17" s="162">
        <v>142</v>
      </c>
      <c r="G17" s="162">
        <v>1229</v>
      </c>
      <c r="H17" s="162">
        <v>147476</v>
      </c>
      <c r="I17" s="162">
        <v>133</v>
      </c>
      <c r="J17" s="162">
        <v>1248</v>
      </c>
      <c r="K17" s="162">
        <v>61401.2</v>
      </c>
      <c r="L17" s="318"/>
      <c r="M17" s="318"/>
      <c r="N17" s="319"/>
      <c r="O17" s="319"/>
      <c r="P17" s="226"/>
      <c r="Q17" s="162"/>
      <c r="R17" s="162"/>
      <c r="S17" s="162"/>
      <c r="T17" s="160"/>
      <c r="U17" s="160"/>
      <c r="V17" s="160"/>
    </row>
    <row r="18" spans="1:22" ht="19.149999999999999" customHeight="1">
      <c r="A18" s="222"/>
      <c r="B18" s="222"/>
      <c r="C18" s="80" t="s">
        <v>553</v>
      </c>
      <c r="D18" s="225" t="s">
        <v>554</v>
      </c>
      <c r="E18" s="226"/>
      <c r="F18" s="162">
        <v>70</v>
      </c>
      <c r="G18" s="162">
        <v>415</v>
      </c>
      <c r="H18" s="162">
        <v>14602</v>
      </c>
      <c r="I18" s="162">
        <v>59</v>
      </c>
      <c r="J18" s="162">
        <v>358</v>
      </c>
      <c r="K18" s="162">
        <v>16442.22</v>
      </c>
      <c r="L18" s="318" t="s">
        <v>555</v>
      </c>
      <c r="M18" s="318"/>
      <c r="N18" s="319" t="s">
        <v>556</v>
      </c>
      <c r="O18" s="319"/>
      <c r="P18" s="226"/>
      <c r="Q18" s="162">
        <v>275</v>
      </c>
      <c r="R18" s="162">
        <v>1823</v>
      </c>
      <c r="S18" s="162">
        <v>39578</v>
      </c>
      <c r="T18" s="160">
        <v>256</v>
      </c>
      <c r="U18" s="160">
        <v>1606</v>
      </c>
      <c r="V18" s="160">
        <v>50593</v>
      </c>
    </row>
    <row r="19" spans="1:22" ht="19.149999999999999" customHeight="1">
      <c r="A19" s="222"/>
      <c r="B19" s="222"/>
      <c r="C19" s="80" t="s">
        <v>557</v>
      </c>
      <c r="D19" s="225" t="s">
        <v>558</v>
      </c>
      <c r="E19" s="226"/>
      <c r="F19" s="162">
        <v>31</v>
      </c>
      <c r="G19" s="162">
        <v>182</v>
      </c>
      <c r="H19" s="162">
        <v>12256</v>
      </c>
      <c r="I19" s="162">
        <v>34</v>
      </c>
      <c r="J19" s="162">
        <v>218</v>
      </c>
      <c r="K19" s="162">
        <v>11614.97</v>
      </c>
      <c r="L19" s="76"/>
      <c r="M19" s="76"/>
      <c r="N19" s="76">
        <v>591</v>
      </c>
      <c r="O19" s="225" t="s">
        <v>559</v>
      </c>
      <c r="P19" s="79"/>
      <c r="Q19" s="162">
        <v>139</v>
      </c>
      <c r="R19" s="162">
        <v>952</v>
      </c>
      <c r="S19" s="162">
        <v>21508</v>
      </c>
      <c r="T19" s="160">
        <v>133</v>
      </c>
      <c r="U19" s="160">
        <v>1058</v>
      </c>
      <c r="V19" s="160">
        <v>32552</v>
      </c>
    </row>
    <row r="20" spans="1:22" ht="19.149999999999999" customHeight="1">
      <c r="A20" s="222"/>
      <c r="B20" s="222"/>
      <c r="C20" s="80" t="s">
        <v>560</v>
      </c>
      <c r="D20" s="225" t="s">
        <v>561</v>
      </c>
      <c r="E20" s="226"/>
      <c r="F20" s="162">
        <v>15</v>
      </c>
      <c r="G20" s="162">
        <v>162</v>
      </c>
      <c r="H20" s="162">
        <v>52058</v>
      </c>
      <c r="I20" s="162">
        <v>17</v>
      </c>
      <c r="J20" s="162">
        <v>124</v>
      </c>
      <c r="K20" s="162">
        <v>64361.98</v>
      </c>
      <c r="L20" s="76"/>
      <c r="M20" s="76"/>
      <c r="N20" s="76">
        <v>592</v>
      </c>
      <c r="O20" s="244" t="s">
        <v>562</v>
      </c>
      <c r="P20" s="79"/>
      <c r="Q20" s="162">
        <v>2</v>
      </c>
      <c r="R20" s="162">
        <v>5</v>
      </c>
      <c r="S20" s="162" t="s">
        <v>540</v>
      </c>
      <c r="T20" s="160">
        <v>2</v>
      </c>
      <c r="U20" s="160">
        <v>2</v>
      </c>
      <c r="V20" s="162" t="s">
        <v>540</v>
      </c>
    </row>
    <row r="21" spans="1:22" ht="19.149999999999999" customHeight="1">
      <c r="A21" s="222"/>
      <c r="B21" s="222"/>
      <c r="C21" s="80" t="s">
        <v>563</v>
      </c>
      <c r="D21" s="225" t="s">
        <v>564</v>
      </c>
      <c r="E21" s="226"/>
      <c r="F21" s="162">
        <v>34</v>
      </c>
      <c r="G21" s="162">
        <v>249</v>
      </c>
      <c r="H21" s="162">
        <v>51606</v>
      </c>
      <c r="I21" s="162">
        <v>24</v>
      </c>
      <c r="J21" s="162">
        <v>213</v>
      </c>
      <c r="K21" s="162">
        <v>35271.629999999997</v>
      </c>
      <c r="L21" s="76"/>
      <c r="M21" s="76"/>
      <c r="N21" s="76">
        <v>593</v>
      </c>
      <c r="O21" s="244" t="s">
        <v>565</v>
      </c>
      <c r="P21" s="226"/>
      <c r="Q21" s="162">
        <v>134</v>
      </c>
      <c r="R21" s="162">
        <v>866</v>
      </c>
      <c r="S21" s="162" t="s">
        <v>540</v>
      </c>
      <c r="T21" s="160">
        <v>121</v>
      </c>
      <c r="U21" s="160">
        <v>546</v>
      </c>
      <c r="V21" s="162" t="s">
        <v>540</v>
      </c>
    </row>
    <row r="22" spans="1:22" ht="19.149999999999999" customHeight="1">
      <c r="A22" s="222"/>
      <c r="B22" s="222"/>
      <c r="C22" s="80" t="s">
        <v>566</v>
      </c>
      <c r="D22" s="225" t="s">
        <v>567</v>
      </c>
      <c r="E22" s="226"/>
      <c r="F22" s="162">
        <v>4</v>
      </c>
      <c r="G22" s="162">
        <v>28</v>
      </c>
      <c r="H22" s="162">
        <v>1078</v>
      </c>
      <c r="I22" s="162">
        <v>3</v>
      </c>
      <c r="J22" s="162">
        <v>8</v>
      </c>
      <c r="K22" s="162">
        <v>613.72</v>
      </c>
      <c r="L22" s="318"/>
      <c r="M22" s="318"/>
      <c r="N22" s="319"/>
      <c r="O22" s="319"/>
      <c r="P22" s="226"/>
      <c r="Q22" s="162"/>
      <c r="R22" s="162"/>
      <c r="S22" s="161"/>
      <c r="T22" s="160"/>
      <c r="U22" s="160"/>
      <c r="V22" s="161"/>
    </row>
    <row r="23" spans="1:22" ht="19.149999999999999" customHeight="1">
      <c r="A23" s="222"/>
      <c r="B23" s="222"/>
      <c r="C23" s="80" t="s">
        <v>568</v>
      </c>
      <c r="D23" s="225" t="s">
        <v>569</v>
      </c>
      <c r="E23" s="226"/>
      <c r="F23" s="162">
        <v>13</v>
      </c>
      <c r="G23" s="162">
        <v>128</v>
      </c>
      <c r="H23" s="162">
        <v>8229</v>
      </c>
      <c r="I23" s="162">
        <v>15</v>
      </c>
      <c r="J23" s="162">
        <v>137</v>
      </c>
      <c r="K23" s="162">
        <v>3535.81</v>
      </c>
      <c r="L23" s="318" t="s">
        <v>570</v>
      </c>
      <c r="M23" s="318"/>
      <c r="N23" s="319" t="s">
        <v>571</v>
      </c>
      <c r="O23" s="319"/>
      <c r="P23" s="226"/>
      <c r="Q23" s="162">
        <v>1138</v>
      </c>
      <c r="R23" s="162">
        <v>6736</v>
      </c>
      <c r="S23" s="161">
        <v>107164</v>
      </c>
      <c r="T23" s="160">
        <v>1156</v>
      </c>
      <c r="U23" s="160">
        <v>6859</v>
      </c>
      <c r="V23" s="160">
        <v>129823</v>
      </c>
    </row>
    <row r="24" spans="1:22" ht="19.149999999999999" customHeight="1">
      <c r="A24" s="222"/>
      <c r="B24" s="222"/>
      <c r="C24" s="80" t="s">
        <v>572</v>
      </c>
      <c r="D24" s="225" t="s">
        <v>674</v>
      </c>
      <c r="E24" s="226"/>
      <c r="F24" s="162">
        <v>90</v>
      </c>
      <c r="G24" s="162">
        <v>667</v>
      </c>
      <c r="H24" s="162">
        <v>39784</v>
      </c>
      <c r="I24" s="162">
        <v>89</v>
      </c>
      <c r="J24" s="162">
        <v>828</v>
      </c>
      <c r="K24" s="162">
        <v>51362.6</v>
      </c>
      <c r="L24" s="76"/>
      <c r="M24" s="76"/>
      <c r="N24" s="76">
        <v>601</v>
      </c>
      <c r="O24" s="225" t="s">
        <v>573</v>
      </c>
      <c r="P24" s="79"/>
      <c r="Q24" s="162">
        <v>57</v>
      </c>
      <c r="R24" s="162">
        <v>223</v>
      </c>
      <c r="S24" s="161">
        <v>2312</v>
      </c>
      <c r="T24" s="160">
        <v>47</v>
      </c>
      <c r="U24" s="160">
        <v>185</v>
      </c>
      <c r="V24" s="160">
        <v>2134</v>
      </c>
    </row>
    <row r="25" spans="1:22" ht="19.149999999999999" customHeight="1">
      <c r="A25" s="222"/>
      <c r="B25" s="222"/>
      <c r="C25" s="80" t="s">
        <v>574</v>
      </c>
      <c r="D25" s="225" t="s">
        <v>575</v>
      </c>
      <c r="E25" s="226"/>
      <c r="F25" s="162">
        <v>24</v>
      </c>
      <c r="G25" s="162">
        <v>263</v>
      </c>
      <c r="H25" s="162">
        <v>6638</v>
      </c>
      <c r="I25" s="162">
        <v>29</v>
      </c>
      <c r="J25" s="162">
        <v>234</v>
      </c>
      <c r="K25" s="162">
        <v>5970.93</v>
      </c>
      <c r="L25" s="76"/>
      <c r="M25" s="76"/>
      <c r="N25" s="76">
        <v>602</v>
      </c>
      <c r="O25" s="225" t="s">
        <v>576</v>
      </c>
      <c r="P25" s="226"/>
      <c r="Q25" s="162">
        <v>34</v>
      </c>
      <c r="R25" s="162">
        <v>89</v>
      </c>
      <c r="S25" s="162">
        <v>459</v>
      </c>
      <c r="T25" s="160">
        <v>42</v>
      </c>
      <c r="U25" s="160">
        <v>125</v>
      </c>
      <c r="V25" s="160">
        <v>1189</v>
      </c>
    </row>
    <row r="26" spans="1:22" ht="19.149999999999999" customHeight="1">
      <c r="A26" s="222"/>
      <c r="B26" s="222"/>
      <c r="C26" s="80" t="s">
        <v>577</v>
      </c>
      <c r="D26" s="225" t="s">
        <v>578</v>
      </c>
      <c r="E26" s="226"/>
      <c r="F26" s="162">
        <v>66</v>
      </c>
      <c r="G26" s="162">
        <v>470</v>
      </c>
      <c r="H26" s="162">
        <v>42526</v>
      </c>
      <c r="I26" s="162">
        <v>62</v>
      </c>
      <c r="J26" s="162">
        <v>396</v>
      </c>
      <c r="K26" s="162">
        <v>43050.400000000001</v>
      </c>
      <c r="L26" s="76"/>
      <c r="M26" s="76"/>
      <c r="N26" s="76">
        <v>603</v>
      </c>
      <c r="O26" s="272" t="s">
        <v>579</v>
      </c>
      <c r="P26" s="226"/>
      <c r="Q26" s="162">
        <v>297</v>
      </c>
      <c r="R26" s="162">
        <v>1616</v>
      </c>
      <c r="S26" s="162">
        <v>33242</v>
      </c>
      <c r="T26" s="160">
        <v>346</v>
      </c>
      <c r="U26" s="160">
        <v>2021</v>
      </c>
      <c r="V26" s="160">
        <v>46427</v>
      </c>
    </row>
    <row r="27" spans="1:22" ht="19.149999999999999" customHeight="1">
      <c r="A27" s="222"/>
      <c r="B27" s="222"/>
      <c r="C27" s="80" t="s">
        <v>580</v>
      </c>
      <c r="D27" s="225" t="s">
        <v>581</v>
      </c>
      <c r="E27" s="226"/>
      <c r="F27" s="162">
        <v>48</v>
      </c>
      <c r="G27" s="162">
        <v>524</v>
      </c>
      <c r="H27" s="162">
        <v>25664</v>
      </c>
      <c r="I27" s="162">
        <v>51</v>
      </c>
      <c r="J27" s="162">
        <v>512</v>
      </c>
      <c r="K27" s="162">
        <v>35167.199999999997</v>
      </c>
      <c r="L27" s="76"/>
      <c r="M27" s="76"/>
      <c r="N27" s="76">
        <v>604</v>
      </c>
      <c r="O27" s="225" t="s">
        <v>582</v>
      </c>
      <c r="P27" s="226"/>
      <c r="Q27" s="162">
        <v>14</v>
      </c>
      <c r="R27" s="162">
        <v>27</v>
      </c>
      <c r="S27" s="162">
        <v>169</v>
      </c>
      <c r="T27" s="160">
        <v>12</v>
      </c>
      <c r="U27" s="160">
        <v>25</v>
      </c>
      <c r="V27" s="160">
        <v>170</v>
      </c>
    </row>
    <row r="28" spans="1:22" ht="19.149999999999999" customHeight="1">
      <c r="A28" s="222"/>
      <c r="B28" s="222"/>
      <c r="C28" s="80" t="s">
        <v>583</v>
      </c>
      <c r="D28" s="225" t="s">
        <v>584</v>
      </c>
      <c r="E28" s="226"/>
      <c r="F28" s="162">
        <v>27</v>
      </c>
      <c r="G28" s="162">
        <v>169</v>
      </c>
      <c r="H28" s="162">
        <v>8460</v>
      </c>
      <c r="I28" s="162">
        <v>28</v>
      </c>
      <c r="J28" s="162">
        <v>205</v>
      </c>
      <c r="K28" s="162">
        <v>9589.9</v>
      </c>
      <c r="L28" s="76"/>
      <c r="M28" s="76"/>
      <c r="N28" s="76">
        <v>605</v>
      </c>
      <c r="O28" s="225" t="s">
        <v>585</v>
      </c>
      <c r="P28" s="226"/>
      <c r="Q28" s="162">
        <v>126</v>
      </c>
      <c r="R28" s="162">
        <v>822</v>
      </c>
      <c r="S28" s="162">
        <v>30768</v>
      </c>
      <c r="T28" s="160">
        <v>134</v>
      </c>
      <c r="U28" s="160">
        <v>867</v>
      </c>
      <c r="V28" s="160">
        <v>45973</v>
      </c>
    </row>
    <row r="29" spans="1:22" ht="19.149999999999999" customHeight="1">
      <c r="A29" s="222"/>
      <c r="B29" s="222"/>
      <c r="C29" s="80" t="s">
        <v>586</v>
      </c>
      <c r="D29" s="225" t="s">
        <v>587</v>
      </c>
      <c r="E29" s="226"/>
      <c r="F29" s="162">
        <v>74</v>
      </c>
      <c r="G29" s="162">
        <v>1112</v>
      </c>
      <c r="H29" s="162">
        <v>91279</v>
      </c>
      <c r="I29" s="162">
        <v>73</v>
      </c>
      <c r="J29" s="162">
        <v>1114</v>
      </c>
      <c r="K29" s="162">
        <v>94116.42</v>
      </c>
      <c r="L29" s="76"/>
      <c r="M29" s="76"/>
      <c r="N29" s="76">
        <v>606</v>
      </c>
      <c r="O29" s="225" t="s">
        <v>588</v>
      </c>
      <c r="P29" s="79"/>
      <c r="Q29" s="162">
        <v>110</v>
      </c>
      <c r="R29" s="162">
        <v>1568</v>
      </c>
      <c r="S29" s="162">
        <v>10401</v>
      </c>
      <c r="T29" s="160">
        <v>108</v>
      </c>
      <c r="U29" s="160">
        <v>1671</v>
      </c>
      <c r="V29" s="160">
        <v>9011</v>
      </c>
    </row>
    <row r="30" spans="1:22" ht="20.25" customHeight="1">
      <c r="A30" s="222"/>
      <c r="B30" s="222"/>
      <c r="C30" s="80" t="s">
        <v>589</v>
      </c>
      <c r="D30" s="225" t="s">
        <v>590</v>
      </c>
      <c r="E30" s="226"/>
      <c r="F30" s="162">
        <v>10</v>
      </c>
      <c r="G30" s="162">
        <v>133</v>
      </c>
      <c r="H30" s="162">
        <v>3865</v>
      </c>
      <c r="I30" s="162">
        <v>10</v>
      </c>
      <c r="J30" s="162">
        <v>134</v>
      </c>
      <c r="K30" s="162">
        <v>4371.1099999999997</v>
      </c>
      <c r="L30" s="76"/>
      <c r="M30" s="76"/>
      <c r="N30" s="76">
        <v>607</v>
      </c>
      <c r="O30" s="273" t="s">
        <v>591</v>
      </c>
      <c r="P30" s="79"/>
      <c r="Q30" s="162">
        <v>65</v>
      </c>
      <c r="R30" s="162">
        <v>386</v>
      </c>
      <c r="S30" s="162">
        <v>6223</v>
      </c>
      <c r="T30" s="160">
        <v>61</v>
      </c>
      <c r="U30" s="160">
        <v>295</v>
      </c>
      <c r="V30" s="160">
        <v>5336</v>
      </c>
    </row>
    <row r="31" spans="1:22" ht="19.149999999999999" customHeight="1">
      <c r="A31" s="222"/>
      <c r="B31" s="222"/>
      <c r="C31" s="80" t="s">
        <v>592</v>
      </c>
      <c r="D31" s="225" t="s">
        <v>593</v>
      </c>
      <c r="E31" s="226"/>
      <c r="F31" s="162">
        <v>83</v>
      </c>
      <c r="G31" s="162">
        <v>673</v>
      </c>
      <c r="H31" s="162">
        <v>117928</v>
      </c>
      <c r="I31" s="162">
        <v>95</v>
      </c>
      <c r="J31" s="162">
        <v>686</v>
      </c>
      <c r="K31" s="162">
        <v>133001.26</v>
      </c>
      <c r="L31" s="76"/>
      <c r="M31" s="76"/>
      <c r="N31" s="76">
        <v>608</v>
      </c>
      <c r="O31" s="244" t="s">
        <v>594</v>
      </c>
      <c r="P31" s="79"/>
      <c r="Q31" s="162">
        <v>69</v>
      </c>
      <c r="R31" s="162">
        <v>295</v>
      </c>
      <c r="S31" s="162">
        <v>2514</v>
      </c>
      <c r="T31" s="160">
        <v>65</v>
      </c>
      <c r="U31" s="160">
        <v>262</v>
      </c>
      <c r="V31" s="160">
        <v>3061</v>
      </c>
    </row>
    <row r="32" spans="1:22" ht="19.149999999999999" customHeight="1">
      <c r="A32" s="222"/>
      <c r="B32" s="222"/>
      <c r="C32" s="323"/>
      <c r="D32" s="323"/>
      <c r="E32" s="79"/>
      <c r="F32" s="162"/>
      <c r="G32" s="162"/>
      <c r="H32" s="162"/>
      <c r="I32" s="162"/>
      <c r="J32" s="162"/>
      <c r="K32" s="162"/>
      <c r="L32" s="76"/>
      <c r="M32" s="76"/>
      <c r="N32" s="76">
        <v>609</v>
      </c>
      <c r="O32" s="244" t="s">
        <v>595</v>
      </c>
      <c r="P32" s="226"/>
      <c r="Q32" s="162">
        <v>366</v>
      </c>
      <c r="R32" s="162">
        <v>1710</v>
      </c>
      <c r="S32" s="162">
        <v>21076</v>
      </c>
      <c r="T32" s="160">
        <v>341</v>
      </c>
      <c r="U32" s="160">
        <v>1408</v>
      </c>
      <c r="V32" s="160">
        <v>16523</v>
      </c>
    </row>
    <row r="33" spans="1:22" ht="19.149999999999999" customHeight="1">
      <c r="A33" s="324" t="s">
        <v>596</v>
      </c>
      <c r="B33" s="324"/>
      <c r="C33" s="323" t="s">
        <v>597</v>
      </c>
      <c r="D33" s="323"/>
      <c r="E33" s="79"/>
      <c r="F33" s="162">
        <v>11</v>
      </c>
      <c r="G33" s="162">
        <v>1272</v>
      </c>
      <c r="H33" s="162">
        <v>39794</v>
      </c>
      <c r="I33" s="162">
        <v>13</v>
      </c>
      <c r="J33" s="162">
        <v>1298</v>
      </c>
      <c r="K33" s="162">
        <v>43489</v>
      </c>
      <c r="L33" s="318"/>
      <c r="M33" s="318"/>
      <c r="N33" s="325"/>
      <c r="O33" s="325"/>
      <c r="P33" s="226"/>
      <c r="Q33" s="162"/>
      <c r="R33" s="162"/>
      <c r="S33" s="162"/>
      <c r="T33" s="160"/>
      <c r="U33" s="160"/>
      <c r="V33" s="160"/>
    </row>
    <row r="34" spans="1:22" ht="19.149999999999999" customHeight="1">
      <c r="A34" s="222"/>
      <c r="B34" s="222"/>
      <c r="C34" s="219" t="s">
        <v>598</v>
      </c>
      <c r="D34" s="219" t="s">
        <v>599</v>
      </c>
      <c r="E34" s="79"/>
      <c r="F34" s="162">
        <v>7</v>
      </c>
      <c r="G34" s="162">
        <v>1262</v>
      </c>
      <c r="H34" s="162">
        <v>39668</v>
      </c>
      <c r="I34" s="162">
        <v>7</v>
      </c>
      <c r="J34" s="162">
        <v>1258</v>
      </c>
      <c r="K34" s="162">
        <v>40756</v>
      </c>
      <c r="L34" s="318" t="s">
        <v>600</v>
      </c>
      <c r="M34" s="318"/>
      <c r="N34" s="325" t="s">
        <v>601</v>
      </c>
      <c r="O34" s="325"/>
      <c r="P34" s="226"/>
      <c r="Q34" s="162">
        <v>101</v>
      </c>
      <c r="R34" s="162">
        <v>621</v>
      </c>
      <c r="S34" s="162">
        <v>13219</v>
      </c>
      <c r="T34" s="160">
        <v>97</v>
      </c>
      <c r="U34" s="160">
        <v>794</v>
      </c>
      <c r="V34" s="160">
        <v>14555</v>
      </c>
    </row>
    <row r="35" spans="1:22" ht="19.149999999999999" customHeight="1">
      <c r="A35" s="222"/>
      <c r="B35" s="222"/>
      <c r="C35" s="219" t="s">
        <v>602</v>
      </c>
      <c r="D35" s="257" t="s">
        <v>634</v>
      </c>
      <c r="E35" s="79"/>
      <c r="F35" s="162">
        <v>4</v>
      </c>
      <c r="G35" s="162">
        <v>10</v>
      </c>
      <c r="H35" s="162">
        <v>125</v>
      </c>
      <c r="I35" s="162">
        <v>6</v>
      </c>
      <c r="J35" s="162">
        <v>40</v>
      </c>
      <c r="K35" s="162">
        <v>2733</v>
      </c>
      <c r="L35" s="76"/>
      <c r="M35" s="76"/>
      <c r="N35" s="76">
        <v>611</v>
      </c>
      <c r="O35" s="225" t="s">
        <v>603</v>
      </c>
      <c r="P35" s="226"/>
      <c r="Q35" s="162">
        <v>64</v>
      </c>
      <c r="R35" s="162">
        <v>416</v>
      </c>
      <c r="S35" s="162">
        <v>8126</v>
      </c>
      <c r="T35" s="160">
        <v>69</v>
      </c>
      <c r="U35" s="160">
        <v>656</v>
      </c>
      <c r="V35" s="160">
        <v>11559</v>
      </c>
    </row>
    <row r="36" spans="1:22" ht="19.149999999999999" customHeight="1">
      <c r="A36" s="222"/>
      <c r="B36" s="222"/>
      <c r="C36" s="219"/>
      <c r="D36" s="219"/>
      <c r="E36" s="79"/>
      <c r="F36" s="162"/>
      <c r="G36" s="162"/>
      <c r="H36" s="162"/>
      <c r="I36" s="162"/>
      <c r="J36" s="162"/>
      <c r="K36" s="162"/>
      <c r="L36" s="76"/>
      <c r="M36" s="76"/>
      <c r="N36" s="76">
        <v>612</v>
      </c>
      <c r="O36" s="225" t="s">
        <v>604</v>
      </c>
      <c r="P36" s="226"/>
      <c r="Q36" s="162">
        <v>23</v>
      </c>
      <c r="R36" s="162">
        <v>45</v>
      </c>
      <c r="S36" s="162">
        <v>1053</v>
      </c>
      <c r="T36" s="160">
        <v>12</v>
      </c>
      <c r="U36" s="160">
        <v>68</v>
      </c>
      <c r="V36" s="160">
        <v>1597</v>
      </c>
    </row>
    <row r="37" spans="1:22" ht="19.149999999999999" customHeight="1">
      <c r="A37" s="324" t="s">
        <v>605</v>
      </c>
      <c r="B37" s="324"/>
      <c r="C37" s="323" t="s">
        <v>606</v>
      </c>
      <c r="D37" s="323"/>
      <c r="E37" s="79"/>
      <c r="F37" s="162">
        <v>456</v>
      </c>
      <c r="G37" s="162">
        <v>1910</v>
      </c>
      <c r="H37" s="162">
        <v>23903</v>
      </c>
      <c r="I37" s="162">
        <v>460</v>
      </c>
      <c r="J37" s="162">
        <v>2014</v>
      </c>
      <c r="K37" s="162">
        <v>27490</v>
      </c>
      <c r="L37" s="76"/>
      <c r="M37" s="76"/>
      <c r="N37" s="76">
        <v>619</v>
      </c>
      <c r="O37" s="225" t="s">
        <v>607</v>
      </c>
      <c r="P37" s="226"/>
      <c r="Q37" s="162">
        <v>14</v>
      </c>
      <c r="R37" s="162">
        <v>160</v>
      </c>
      <c r="S37" s="162">
        <v>4040</v>
      </c>
      <c r="T37" s="160">
        <v>16</v>
      </c>
      <c r="U37" s="160">
        <v>70</v>
      </c>
      <c r="V37" s="160">
        <v>1400</v>
      </c>
    </row>
    <row r="38" spans="1:22" ht="19.149999999999999" customHeight="1">
      <c r="A38" s="222"/>
      <c r="B38" s="222"/>
      <c r="C38" s="219" t="s">
        <v>608</v>
      </c>
      <c r="D38" s="219" t="s">
        <v>609</v>
      </c>
      <c r="E38" s="79"/>
      <c r="F38" s="162">
        <v>47</v>
      </c>
      <c r="G38" s="162">
        <v>243</v>
      </c>
      <c r="H38" s="162">
        <v>2110</v>
      </c>
      <c r="I38" s="162">
        <v>44</v>
      </c>
      <c r="J38" s="162">
        <v>223</v>
      </c>
      <c r="K38" s="162">
        <v>2204</v>
      </c>
      <c r="L38" s="76"/>
      <c r="M38" s="76"/>
      <c r="N38" s="220"/>
      <c r="O38" s="225"/>
      <c r="P38" s="226"/>
      <c r="Q38" s="160"/>
      <c r="R38" s="160"/>
      <c r="S38" s="160"/>
      <c r="T38" s="160"/>
      <c r="U38" s="160"/>
      <c r="V38" s="160"/>
    </row>
    <row r="39" spans="1:22" ht="19.149999999999999" customHeight="1">
      <c r="A39" s="222"/>
      <c r="B39" s="222"/>
      <c r="C39" s="219" t="s">
        <v>610</v>
      </c>
      <c r="D39" s="219" t="s">
        <v>611</v>
      </c>
      <c r="E39" s="79"/>
      <c r="F39" s="160">
        <v>42</v>
      </c>
      <c r="G39" s="160">
        <v>235</v>
      </c>
      <c r="H39" s="160">
        <v>3479</v>
      </c>
      <c r="I39" s="160">
        <v>39</v>
      </c>
      <c r="J39" s="160">
        <v>171</v>
      </c>
      <c r="K39" s="160">
        <v>2953</v>
      </c>
      <c r="L39" s="76"/>
      <c r="M39" s="76"/>
      <c r="N39" s="220"/>
      <c r="O39" s="225"/>
      <c r="P39" s="226"/>
      <c r="Q39" s="160"/>
      <c r="R39" s="160"/>
      <c r="S39" s="160"/>
      <c r="T39" s="160"/>
      <c r="U39" s="160"/>
      <c r="V39" s="160"/>
    </row>
    <row r="40" spans="1:22" ht="19.149999999999999" customHeight="1">
      <c r="A40" s="222"/>
      <c r="B40" s="222"/>
      <c r="C40" s="219" t="s">
        <v>612</v>
      </c>
      <c r="D40" s="219" t="s">
        <v>613</v>
      </c>
      <c r="E40" s="79"/>
      <c r="F40" s="160">
        <v>219</v>
      </c>
      <c r="G40" s="160">
        <v>877</v>
      </c>
      <c r="H40" s="160">
        <v>11432</v>
      </c>
      <c r="I40" s="160">
        <v>232</v>
      </c>
      <c r="J40" s="160">
        <v>1013</v>
      </c>
      <c r="K40" s="160">
        <v>14369</v>
      </c>
      <c r="L40" s="76"/>
      <c r="M40" s="76"/>
      <c r="N40" s="220"/>
      <c r="O40" s="225"/>
      <c r="P40" s="226"/>
      <c r="Q40" s="160"/>
      <c r="R40" s="160"/>
      <c r="S40" s="160"/>
      <c r="T40" s="160"/>
      <c r="U40" s="160"/>
      <c r="V40" s="160"/>
    </row>
    <row r="41" spans="1:22" ht="19.149999999999999" customHeight="1">
      <c r="A41" s="222"/>
      <c r="B41" s="222"/>
      <c r="C41" s="80" t="s">
        <v>614</v>
      </c>
      <c r="D41" s="225" t="s">
        <v>615</v>
      </c>
      <c r="E41" s="226"/>
      <c r="F41" s="160">
        <v>35</v>
      </c>
      <c r="G41" s="160">
        <v>125</v>
      </c>
      <c r="H41" s="160">
        <v>2019</v>
      </c>
      <c r="I41" s="160">
        <v>42</v>
      </c>
      <c r="J41" s="160">
        <v>133</v>
      </c>
      <c r="K41" s="160">
        <v>2633</v>
      </c>
      <c r="L41" s="76"/>
      <c r="M41" s="76"/>
      <c r="N41" s="220"/>
      <c r="O41" s="225"/>
      <c r="P41" s="226"/>
      <c r="Q41" s="160"/>
      <c r="R41" s="160"/>
      <c r="S41" s="160"/>
      <c r="T41" s="160"/>
      <c r="U41" s="160"/>
      <c r="V41" s="162"/>
    </row>
    <row r="42" spans="1:22" ht="19.149999999999999" customHeight="1">
      <c r="A42" s="222"/>
      <c r="B42" s="222"/>
      <c r="C42" s="80" t="s">
        <v>616</v>
      </c>
      <c r="D42" s="225" t="s">
        <v>617</v>
      </c>
      <c r="E42" s="226"/>
      <c r="F42" s="160">
        <v>113</v>
      </c>
      <c r="G42" s="160">
        <v>430</v>
      </c>
      <c r="H42" s="160">
        <v>4863</v>
      </c>
      <c r="I42" s="160">
        <v>103</v>
      </c>
      <c r="J42" s="160">
        <v>474</v>
      </c>
      <c r="K42" s="160">
        <v>5331</v>
      </c>
      <c r="L42" s="76"/>
      <c r="M42" s="76"/>
      <c r="N42" s="220"/>
      <c r="O42" s="225"/>
      <c r="P42" s="226"/>
      <c r="Q42" s="160"/>
      <c r="R42" s="160"/>
      <c r="S42" s="160"/>
      <c r="T42" s="160"/>
      <c r="U42" s="160"/>
      <c r="V42" s="160"/>
    </row>
    <row r="43" spans="1:22" ht="4.9000000000000004" customHeight="1" thickBot="1">
      <c r="A43" s="82"/>
      <c r="B43" s="82"/>
      <c r="C43" s="83"/>
      <c r="D43" s="84"/>
      <c r="E43" s="85"/>
      <c r="F43" s="86"/>
      <c r="G43" s="86"/>
      <c r="H43" s="86"/>
      <c r="I43" s="86"/>
      <c r="J43" s="86"/>
      <c r="K43" s="86"/>
      <c r="L43" s="83"/>
      <c r="M43" s="83"/>
      <c r="N43" s="87"/>
      <c r="O43" s="84"/>
      <c r="P43" s="88"/>
      <c r="Q43" s="89"/>
      <c r="R43" s="89"/>
      <c r="S43" s="89"/>
      <c r="T43" s="89"/>
      <c r="U43" s="89"/>
      <c r="V43" s="89"/>
    </row>
    <row r="44" spans="1:22" ht="12" customHeight="1">
      <c r="A44" s="245" t="s">
        <v>522</v>
      </c>
      <c r="B44" s="233"/>
      <c r="C44" s="233"/>
      <c r="D44" s="233"/>
      <c r="E44" s="233"/>
      <c r="F44" s="233"/>
      <c r="G44" s="233"/>
      <c r="H44" s="233"/>
      <c r="I44" s="233"/>
      <c r="J44" s="233"/>
      <c r="K44" s="233"/>
      <c r="L44" s="91"/>
      <c r="M44" s="91"/>
      <c r="N44" s="91"/>
      <c r="O44" s="91"/>
      <c r="P44" s="91"/>
      <c r="Q44" s="91"/>
      <c r="R44" s="91"/>
      <c r="S44" s="91"/>
      <c r="T44" s="91"/>
      <c r="U44" s="91"/>
      <c r="V44" s="91"/>
    </row>
    <row r="45" spans="1:22" ht="45" customHeight="1">
      <c r="A45" s="246"/>
      <c r="B45" s="246"/>
      <c r="C45" s="326" t="s">
        <v>618</v>
      </c>
      <c r="D45" s="326"/>
      <c r="E45" s="326"/>
      <c r="F45" s="326"/>
      <c r="G45" s="326"/>
      <c r="H45" s="326"/>
      <c r="I45" s="326"/>
      <c r="J45" s="326"/>
      <c r="K45" s="326"/>
      <c r="L45" s="81"/>
      <c r="M45" s="81"/>
      <c r="N45" s="81"/>
    </row>
  </sheetData>
  <mergeCells count="35">
    <mergeCell ref="A37:B37"/>
    <mergeCell ref="C37:D37"/>
    <mergeCell ref="C45:K45"/>
    <mergeCell ref="C32:D32"/>
    <mergeCell ref="A33:B33"/>
    <mergeCell ref="C33:D33"/>
    <mergeCell ref="L33:M33"/>
    <mergeCell ref="N33:O33"/>
    <mergeCell ref="L34:M34"/>
    <mergeCell ref="N34:O34"/>
    <mergeCell ref="L18:M18"/>
    <mergeCell ref="N18:O18"/>
    <mergeCell ref="L22:M22"/>
    <mergeCell ref="N22:O22"/>
    <mergeCell ref="L23:M23"/>
    <mergeCell ref="N23:O23"/>
    <mergeCell ref="L17:M17"/>
    <mergeCell ref="N17:O17"/>
    <mergeCell ref="A6:E7"/>
    <mergeCell ref="F6:H6"/>
    <mergeCell ref="I6:K6"/>
    <mergeCell ref="L6:P7"/>
    <mergeCell ref="A9:E9"/>
    <mergeCell ref="L9:M9"/>
    <mergeCell ref="N9:O9"/>
    <mergeCell ref="A11:B11"/>
    <mergeCell ref="C11:D11"/>
    <mergeCell ref="Q6:S6"/>
    <mergeCell ref="T6:V6"/>
    <mergeCell ref="A1:K1"/>
    <mergeCell ref="L1:V1"/>
    <mergeCell ref="A3:K3"/>
    <mergeCell ref="L3:V3"/>
    <mergeCell ref="A5:H5"/>
    <mergeCell ref="L5:V5"/>
  </mergeCells>
  <phoneticPr fontId="2"/>
  <pageMargins left="0.59055118110236227" right="0.59055118110236227" top="0.74803149606299213" bottom="0.74803149606299213" header="0.51181102362204722" footer="0.51181102362204722"/>
  <pageSetup paperSize="9" orientation="portrait" r:id="rId1"/>
  <headerFooter alignWithMargins="0"/>
  <colBreaks count="1" manualBreakCount="1">
    <brk id="11" max="1048575" man="1"/>
  </colBreaks>
  <ignoredErrors>
    <ignoredError sqref="C12:C31 A33:B37 C34:C36 C38:C42 L9:M3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Normal="100" zoomScaleSheetLayoutView="115" workbookViewId="0">
      <selection sqref="A1:H1"/>
    </sheetView>
  </sheetViews>
  <sheetFormatPr defaultColWidth="9" defaultRowHeight="13.5"/>
  <cols>
    <col min="1" max="1" width="3.375" style="212" customWidth="1"/>
    <col min="2" max="2" width="9" style="212"/>
    <col min="3" max="3" width="3.375" style="212" customWidth="1"/>
    <col min="4" max="13" width="15.25" style="212" customWidth="1"/>
    <col min="14" max="14" width="3.375" style="212" customWidth="1"/>
    <col min="15" max="15" width="9" style="212"/>
    <col min="16" max="16" width="3.375" style="212" customWidth="1"/>
    <col min="17" max="16384" width="9" style="237"/>
  </cols>
  <sheetData>
    <row r="1" spans="1:16" ht="17.25">
      <c r="A1" s="276" t="s">
        <v>635</v>
      </c>
      <c r="B1" s="276"/>
      <c r="C1" s="276"/>
      <c r="D1" s="276"/>
      <c r="E1" s="276"/>
      <c r="F1" s="276"/>
      <c r="G1" s="276"/>
      <c r="H1" s="276"/>
      <c r="I1" s="277" t="s">
        <v>6</v>
      </c>
      <c r="J1" s="277"/>
      <c r="K1" s="277"/>
      <c r="L1" s="277"/>
      <c r="M1" s="277"/>
      <c r="N1" s="277"/>
      <c r="O1" s="277"/>
      <c r="P1" s="277"/>
    </row>
    <row r="2" spans="1:16" ht="12" customHeight="1">
      <c r="A2" s="271" t="s">
        <v>481</v>
      </c>
      <c r="B2" s="271"/>
      <c r="C2" s="271"/>
      <c r="D2" s="271"/>
      <c r="E2" s="271"/>
      <c r="F2" s="271"/>
      <c r="G2" s="271"/>
      <c r="H2" s="213" t="s">
        <v>619</v>
      </c>
      <c r="I2" s="212" t="s">
        <v>620</v>
      </c>
    </row>
    <row r="3" spans="1:16" ht="12" customHeight="1" thickBot="1">
      <c r="A3" s="217"/>
      <c r="B3" s="217"/>
      <c r="C3" s="217"/>
      <c r="D3" s="217"/>
      <c r="E3" s="217"/>
      <c r="F3" s="217"/>
      <c r="G3" s="217"/>
      <c r="H3" s="217"/>
      <c r="I3" s="216"/>
      <c r="J3" s="216"/>
      <c r="K3" s="216"/>
      <c r="L3" s="216"/>
      <c r="M3" s="298" t="s">
        <v>154</v>
      </c>
      <c r="N3" s="298"/>
      <c r="O3" s="298"/>
      <c r="P3" s="298"/>
    </row>
    <row r="4" spans="1:16" ht="11.25" customHeight="1">
      <c r="A4" s="282" t="s">
        <v>621</v>
      </c>
      <c r="B4" s="282"/>
      <c r="C4" s="283"/>
      <c r="D4" s="286" t="s">
        <v>71</v>
      </c>
      <c r="E4" s="286" t="s">
        <v>99</v>
      </c>
      <c r="F4" s="288" t="s">
        <v>98</v>
      </c>
      <c r="G4" s="327" t="s">
        <v>171</v>
      </c>
      <c r="H4" s="327"/>
      <c r="I4" s="328" t="s">
        <v>209</v>
      </c>
      <c r="J4" s="230" t="s">
        <v>622</v>
      </c>
      <c r="K4" s="230" t="s">
        <v>622</v>
      </c>
      <c r="L4" s="106" t="s">
        <v>622</v>
      </c>
      <c r="M4" s="106" t="s">
        <v>623</v>
      </c>
      <c r="N4" s="288" t="s">
        <v>621</v>
      </c>
      <c r="O4" s="282"/>
      <c r="P4" s="282"/>
    </row>
    <row r="5" spans="1:16" ht="11.25" customHeight="1">
      <c r="A5" s="284"/>
      <c r="B5" s="284"/>
      <c r="C5" s="285"/>
      <c r="D5" s="287"/>
      <c r="E5" s="287"/>
      <c r="F5" s="289"/>
      <c r="G5" s="41" t="s">
        <v>100</v>
      </c>
      <c r="H5" s="256" t="s">
        <v>101</v>
      </c>
      <c r="I5" s="329"/>
      <c r="J5" s="231" t="s">
        <v>211</v>
      </c>
      <c r="K5" s="231" t="s">
        <v>212</v>
      </c>
      <c r="L5" s="105" t="s">
        <v>210</v>
      </c>
      <c r="M5" s="105" t="s">
        <v>624</v>
      </c>
      <c r="N5" s="289"/>
      <c r="O5" s="284"/>
      <c r="P5" s="284"/>
    </row>
    <row r="6" spans="1:16" s="207" customFormat="1" ht="3" customHeight="1">
      <c r="A6" s="31"/>
      <c r="B6" s="31"/>
      <c r="C6" s="32"/>
      <c r="D6" s="31"/>
      <c r="E6" s="31"/>
      <c r="F6" s="31"/>
      <c r="G6" s="209"/>
      <c r="H6" s="184"/>
      <c r="I6" s="31"/>
      <c r="J6" s="209"/>
      <c r="K6" s="209"/>
      <c r="L6" s="209"/>
      <c r="M6" s="209"/>
      <c r="N6" s="247"/>
      <c r="O6" s="31"/>
      <c r="P6" s="31"/>
    </row>
    <row r="7" spans="1:16" s="207" customFormat="1" ht="10.9" customHeight="1">
      <c r="A7" s="330" t="s">
        <v>3</v>
      </c>
      <c r="B7" s="330"/>
      <c r="C7" s="331"/>
      <c r="D7" s="187">
        <v>4048</v>
      </c>
      <c r="E7" s="187">
        <v>29435</v>
      </c>
      <c r="F7" s="187">
        <v>110115433</v>
      </c>
      <c r="G7" s="187">
        <v>72149326</v>
      </c>
      <c r="H7" s="187">
        <v>37966107</v>
      </c>
      <c r="I7" s="163">
        <v>403276</v>
      </c>
      <c r="J7" s="248">
        <v>7.2714920948616601</v>
      </c>
      <c r="K7" s="165">
        <v>27202.429100790512</v>
      </c>
      <c r="L7" s="166">
        <v>128.75989782886336</v>
      </c>
      <c r="M7" s="166">
        <v>3740.9693562085954</v>
      </c>
      <c r="N7" s="332" t="s">
        <v>198</v>
      </c>
      <c r="O7" s="330"/>
      <c r="P7" s="330"/>
    </row>
    <row r="8" spans="1:16" s="207" customFormat="1" ht="10.9" customHeight="1">
      <c r="A8" s="319" t="s">
        <v>191</v>
      </c>
      <c r="B8" s="319"/>
      <c r="C8" s="333"/>
      <c r="D8" s="187"/>
      <c r="E8" s="187"/>
      <c r="F8" s="187"/>
      <c r="G8" s="187"/>
      <c r="H8" s="187"/>
      <c r="I8" s="163"/>
      <c r="J8" s="248"/>
      <c r="K8" s="165"/>
      <c r="L8" s="166"/>
      <c r="M8" s="166"/>
      <c r="N8" s="334" t="s">
        <v>190</v>
      </c>
      <c r="O8" s="319"/>
      <c r="P8" s="319"/>
    </row>
    <row r="9" spans="1:16" s="207" customFormat="1" ht="10.9" customHeight="1">
      <c r="A9" s="335"/>
      <c r="B9" s="227" t="s">
        <v>8</v>
      </c>
      <c r="C9" s="226"/>
      <c r="D9" s="187">
        <v>1301</v>
      </c>
      <c r="E9" s="187">
        <v>9628</v>
      </c>
      <c r="F9" s="187">
        <v>41610136</v>
      </c>
      <c r="G9" s="187">
        <v>25923301</v>
      </c>
      <c r="H9" s="187">
        <v>15686835</v>
      </c>
      <c r="I9" s="166">
        <v>129655</v>
      </c>
      <c r="J9" s="248">
        <v>7.4004611837048424</v>
      </c>
      <c r="K9" s="165">
        <v>31983.194465795543</v>
      </c>
      <c r="L9" s="166">
        <v>123.71660305343511</v>
      </c>
      <c r="M9" s="166">
        <v>4321.783963439967</v>
      </c>
      <c r="N9" s="336"/>
      <c r="O9" s="227" t="s">
        <v>199</v>
      </c>
      <c r="P9" s="227"/>
    </row>
    <row r="10" spans="1:16" s="207" customFormat="1" ht="10.9" customHeight="1">
      <c r="A10" s="335"/>
      <c r="B10" s="227" t="s">
        <v>9</v>
      </c>
      <c r="C10" s="226"/>
      <c r="D10" s="187">
        <v>81</v>
      </c>
      <c r="E10" s="187">
        <v>1388</v>
      </c>
      <c r="F10" s="187">
        <v>4326963</v>
      </c>
      <c r="G10" s="187">
        <v>2767939</v>
      </c>
      <c r="H10" s="187">
        <v>1559024</v>
      </c>
      <c r="I10" s="166">
        <v>16024</v>
      </c>
      <c r="J10" s="248">
        <v>17.135802469135804</v>
      </c>
      <c r="K10" s="165">
        <v>53419.296296296299</v>
      </c>
      <c r="L10" s="166">
        <v>258.45161290322579</v>
      </c>
      <c r="M10" s="166">
        <v>3117.408501440922</v>
      </c>
      <c r="N10" s="336"/>
      <c r="O10" s="227" t="s">
        <v>200</v>
      </c>
      <c r="P10" s="227"/>
    </row>
    <row r="11" spans="1:16" s="207" customFormat="1" ht="10.9" customHeight="1">
      <c r="A11" s="335"/>
      <c r="B11" s="227" t="s">
        <v>10</v>
      </c>
      <c r="C11" s="226"/>
      <c r="D11" s="187">
        <v>290</v>
      </c>
      <c r="E11" s="187">
        <v>3384</v>
      </c>
      <c r="F11" s="187">
        <v>12327803</v>
      </c>
      <c r="G11" s="187">
        <v>9870296</v>
      </c>
      <c r="H11" s="187">
        <v>2457507</v>
      </c>
      <c r="I11" s="166">
        <v>32148</v>
      </c>
      <c r="J11" s="248">
        <v>11.668965517241379</v>
      </c>
      <c r="K11" s="165">
        <v>42509.665517241381</v>
      </c>
      <c r="L11" s="166">
        <v>200.92500000000001</v>
      </c>
      <c r="M11" s="166">
        <v>3642.9677895981085</v>
      </c>
      <c r="N11" s="336"/>
      <c r="O11" s="227" t="s">
        <v>201</v>
      </c>
      <c r="P11" s="227"/>
    </row>
    <row r="12" spans="1:16" s="207" customFormat="1" ht="10.9" customHeight="1">
      <c r="A12" s="319" t="s">
        <v>193</v>
      </c>
      <c r="B12" s="319"/>
      <c r="C12" s="333"/>
      <c r="D12" s="187"/>
      <c r="E12" s="187"/>
      <c r="F12" s="187"/>
      <c r="G12" s="187"/>
      <c r="H12" s="187"/>
      <c r="I12" s="163"/>
      <c r="J12" s="248"/>
      <c r="K12" s="165"/>
      <c r="L12" s="166"/>
      <c r="M12" s="166"/>
      <c r="N12" s="334" t="s">
        <v>192</v>
      </c>
      <c r="O12" s="319"/>
      <c r="P12" s="319"/>
    </row>
    <row r="13" spans="1:16" s="207" customFormat="1" ht="10.9" customHeight="1">
      <c r="A13" s="335"/>
      <c r="B13" s="227" t="s">
        <v>8</v>
      </c>
      <c r="C13" s="226"/>
      <c r="D13" s="187">
        <v>228</v>
      </c>
      <c r="E13" s="187">
        <v>1567</v>
      </c>
      <c r="F13" s="187">
        <v>6985985</v>
      </c>
      <c r="G13" s="188">
        <v>5027620</v>
      </c>
      <c r="H13" s="187">
        <v>1958365</v>
      </c>
      <c r="I13" s="166">
        <v>15188</v>
      </c>
      <c r="J13" s="248">
        <v>6.8728070175438596</v>
      </c>
      <c r="K13" s="165">
        <v>30640.285087719298</v>
      </c>
      <c r="L13" s="166">
        <v>97.358974358974365</v>
      </c>
      <c r="M13" s="166">
        <v>4458.1908104658587</v>
      </c>
      <c r="N13" s="336"/>
      <c r="O13" s="227" t="s">
        <v>199</v>
      </c>
      <c r="P13" s="227"/>
    </row>
    <row r="14" spans="1:16" s="207" customFormat="1" ht="10.9" customHeight="1">
      <c r="A14" s="335"/>
      <c r="B14" s="227" t="s">
        <v>12</v>
      </c>
      <c r="C14" s="226"/>
      <c r="D14" s="187">
        <v>16</v>
      </c>
      <c r="E14" s="187">
        <v>209</v>
      </c>
      <c r="F14" s="187">
        <v>542994</v>
      </c>
      <c r="G14" s="188">
        <v>500348</v>
      </c>
      <c r="H14" s="187">
        <v>42646</v>
      </c>
      <c r="I14" s="166">
        <v>282</v>
      </c>
      <c r="J14" s="248">
        <v>13.0625</v>
      </c>
      <c r="K14" s="165">
        <v>33937.125</v>
      </c>
      <c r="L14" s="166">
        <v>31.333333333333332</v>
      </c>
      <c r="M14" s="166">
        <v>2598.0574162679427</v>
      </c>
      <c r="N14" s="336"/>
      <c r="O14" s="227" t="s">
        <v>202</v>
      </c>
      <c r="P14" s="227"/>
    </row>
    <row r="15" spans="1:16" s="207" customFormat="1" ht="10.9" customHeight="1">
      <c r="A15" s="335"/>
      <c r="B15" s="227" t="s">
        <v>13</v>
      </c>
      <c r="C15" s="226"/>
      <c r="D15" s="187">
        <v>65</v>
      </c>
      <c r="E15" s="187">
        <v>495</v>
      </c>
      <c r="F15" s="187">
        <v>780304</v>
      </c>
      <c r="G15" s="188">
        <v>233283</v>
      </c>
      <c r="H15" s="187">
        <v>547021</v>
      </c>
      <c r="I15" s="166">
        <v>11615</v>
      </c>
      <c r="J15" s="248">
        <v>7.615384615384615</v>
      </c>
      <c r="K15" s="165">
        <v>12004.676923076922</v>
      </c>
      <c r="L15" s="166">
        <v>223.36538461538461</v>
      </c>
      <c r="M15" s="166">
        <v>1576.3717171717171</v>
      </c>
      <c r="N15" s="336"/>
      <c r="O15" s="227" t="s">
        <v>203</v>
      </c>
      <c r="P15" s="227"/>
    </row>
    <row r="16" spans="1:16" s="207" customFormat="1" ht="10.9" customHeight="1">
      <c r="A16" s="335"/>
      <c r="B16" s="227" t="s">
        <v>14</v>
      </c>
      <c r="C16" s="226"/>
      <c r="D16" s="187">
        <v>22</v>
      </c>
      <c r="E16" s="187">
        <v>102</v>
      </c>
      <c r="F16" s="187">
        <v>94374</v>
      </c>
      <c r="G16" s="67">
        <v>0</v>
      </c>
      <c r="H16" s="188">
        <v>94374</v>
      </c>
      <c r="I16" s="166">
        <v>1454</v>
      </c>
      <c r="J16" s="248">
        <v>4.6363636363636367</v>
      </c>
      <c r="K16" s="165">
        <v>4289.727272727273</v>
      </c>
      <c r="L16" s="166">
        <v>66.090909090909093</v>
      </c>
      <c r="M16" s="166">
        <v>925.23529411764707</v>
      </c>
      <c r="N16" s="336"/>
      <c r="O16" s="227" t="s">
        <v>204</v>
      </c>
      <c r="P16" s="227"/>
    </row>
    <row r="17" spans="1:16" s="207" customFormat="1" ht="10.9" customHeight="1">
      <c r="A17" s="335"/>
      <c r="B17" s="227" t="s">
        <v>15</v>
      </c>
      <c r="C17" s="226"/>
      <c r="D17" s="187">
        <v>137</v>
      </c>
      <c r="E17" s="187">
        <v>1229</v>
      </c>
      <c r="F17" s="187">
        <v>5288193</v>
      </c>
      <c r="G17" s="188">
        <v>4340095</v>
      </c>
      <c r="H17" s="187">
        <v>948098</v>
      </c>
      <c r="I17" s="166">
        <v>11180</v>
      </c>
      <c r="J17" s="248">
        <v>8.9708029197080297</v>
      </c>
      <c r="K17" s="165">
        <v>38599.948905109486</v>
      </c>
      <c r="L17" s="166">
        <v>164.41176470588235</v>
      </c>
      <c r="M17" s="166">
        <v>4302.842148087876</v>
      </c>
      <c r="N17" s="336"/>
      <c r="O17" s="227" t="s">
        <v>15</v>
      </c>
      <c r="P17" s="227"/>
    </row>
    <row r="18" spans="1:16" s="207" customFormat="1" ht="10.9" customHeight="1">
      <c r="A18" s="335"/>
      <c r="B18" s="227" t="s">
        <v>213</v>
      </c>
      <c r="C18" s="226"/>
      <c r="D18" s="187">
        <v>38</v>
      </c>
      <c r="E18" s="187">
        <v>88</v>
      </c>
      <c r="F18" s="187">
        <v>65851</v>
      </c>
      <c r="G18" s="188" t="s">
        <v>632</v>
      </c>
      <c r="H18" s="188" t="s">
        <v>632</v>
      </c>
      <c r="I18" s="166">
        <v>1119</v>
      </c>
      <c r="J18" s="248">
        <v>2.3157894736842106</v>
      </c>
      <c r="K18" s="165">
        <v>1732.921052631579</v>
      </c>
      <c r="L18" s="166">
        <v>31.083333333333332</v>
      </c>
      <c r="M18" s="166">
        <v>748.30681818181813</v>
      </c>
      <c r="N18" s="336"/>
      <c r="O18" s="227" t="s">
        <v>213</v>
      </c>
      <c r="P18" s="227"/>
    </row>
    <row r="19" spans="1:16" s="207" customFormat="1" ht="10.9" customHeight="1">
      <c r="A19" s="335"/>
      <c r="B19" s="227" t="s">
        <v>214</v>
      </c>
      <c r="C19" s="226"/>
      <c r="D19" s="187">
        <v>68</v>
      </c>
      <c r="E19" s="187">
        <v>324</v>
      </c>
      <c r="F19" s="187">
        <v>371224</v>
      </c>
      <c r="G19" s="188">
        <v>62058</v>
      </c>
      <c r="H19" s="188">
        <v>309166</v>
      </c>
      <c r="I19" s="166">
        <v>5451</v>
      </c>
      <c r="J19" s="248">
        <v>4.7647058823529411</v>
      </c>
      <c r="K19" s="165">
        <v>5459.1764705882351</v>
      </c>
      <c r="L19" s="166">
        <v>92.389830508474574</v>
      </c>
      <c r="M19" s="166">
        <v>1145.7530864197531</v>
      </c>
      <c r="N19" s="336"/>
      <c r="O19" s="227" t="s">
        <v>214</v>
      </c>
      <c r="P19" s="227"/>
    </row>
    <row r="20" spans="1:16" s="207" customFormat="1" ht="10.9" customHeight="1">
      <c r="A20" s="319" t="s">
        <v>195</v>
      </c>
      <c r="B20" s="319"/>
      <c r="C20" s="333"/>
      <c r="D20" s="187"/>
      <c r="E20" s="187"/>
      <c r="F20" s="187"/>
      <c r="G20" s="188"/>
      <c r="H20" s="188"/>
      <c r="I20" s="163"/>
      <c r="J20" s="248"/>
      <c r="K20" s="165"/>
      <c r="L20" s="166"/>
      <c r="M20" s="166"/>
      <c r="N20" s="334" t="s">
        <v>194</v>
      </c>
      <c r="O20" s="319"/>
      <c r="P20" s="319"/>
    </row>
    <row r="21" spans="1:16" s="207" customFormat="1" ht="10.9" customHeight="1">
      <c r="A21" s="335"/>
      <c r="B21" s="227" t="s">
        <v>8</v>
      </c>
      <c r="C21" s="226"/>
      <c r="D21" s="187">
        <v>291</v>
      </c>
      <c r="E21" s="187">
        <v>1545</v>
      </c>
      <c r="F21" s="187">
        <v>10570212</v>
      </c>
      <c r="G21" s="188">
        <v>8377921</v>
      </c>
      <c r="H21" s="187">
        <v>2192291</v>
      </c>
      <c r="I21" s="166">
        <v>26159</v>
      </c>
      <c r="J21" s="248">
        <v>5.3092783505154637</v>
      </c>
      <c r="K21" s="165">
        <v>36323.752577319588</v>
      </c>
      <c r="L21" s="166">
        <v>104.636</v>
      </c>
      <c r="M21" s="166">
        <v>6841.5611650485434</v>
      </c>
      <c r="N21" s="336"/>
      <c r="O21" s="227" t="s">
        <v>199</v>
      </c>
      <c r="P21" s="227"/>
    </row>
    <row r="22" spans="1:16" s="207" customFormat="1" ht="10.9" customHeight="1">
      <c r="A22" s="335"/>
      <c r="B22" s="227" t="s">
        <v>17</v>
      </c>
      <c r="C22" s="226"/>
      <c r="D22" s="187">
        <v>41</v>
      </c>
      <c r="E22" s="187">
        <v>193</v>
      </c>
      <c r="F22" s="187">
        <v>1313086</v>
      </c>
      <c r="G22" s="188">
        <v>1130206</v>
      </c>
      <c r="H22" s="187">
        <v>182880</v>
      </c>
      <c r="I22" s="166">
        <v>1178</v>
      </c>
      <c r="J22" s="248">
        <v>4.7073170731707314</v>
      </c>
      <c r="K22" s="165">
        <v>32026.487804878048</v>
      </c>
      <c r="L22" s="166">
        <v>47.12</v>
      </c>
      <c r="M22" s="166">
        <v>6803.5544041450776</v>
      </c>
      <c r="N22" s="336"/>
      <c r="O22" s="227" t="s">
        <v>205</v>
      </c>
      <c r="P22" s="227"/>
    </row>
    <row r="23" spans="1:16" s="207" customFormat="1" ht="10.9" customHeight="1">
      <c r="A23" s="335"/>
      <c r="B23" s="227" t="s">
        <v>18</v>
      </c>
      <c r="C23" s="226"/>
      <c r="D23" s="187">
        <v>101</v>
      </c>
      <c r="E23" s="187">
        <v>670</v>
      </c>
      <c r="F23" s="187">
        <v>1445564</v>
      </c>
      <c r="G23" s="188">
        <v>231892</v>
      </c>
      <c r="H23" s="187">
        <v>1213672</v>
      </c>
      <c r="I23" s="166">
        <v>31866</v>
      </c>
      <c r="J23" s="248">
        <v>6.6336633663366333</v>
      </c>
      <c r="K23" s="165">
        <v>14312.514851485148</v>
      </c>
      <c r="L23" s="166">
        <v>354.06666666666666</v>
      </c>
      <c r="M23" s="166">
        <v>2157.558208955224</v>
      </c>
      <c r="N23" s="336"/>
      <c r="O23" s="227" t="s">
        <v>206</v>
      </c>
      <c r="P23" s="227"/>
    </row>
    <row r="24" spans="1:16" s="207" customFormat="1" ht="10.9" customHeight="1">
      <c r="A24" s="335"/>
      <c r="B24" s="227" t="s">
        <v>19</v>
      </c>
      <c r="C24" s="226"/>
      <c r="D24" s="187">
        <v>32</v>
      </c>
      <c r="E24" s="187">
        <v>464</v>
      </c>
      <c r="F24" s="187">
        <v>693496</v>
      </c>
      <c r="G24" s="188" t="s">
        <v>632</v>
      </c>
      <c r="H24" s="187">
        <v>649461</v>
      </c>
      <c r="I24" s="166">
        <v>14109</v>
      </c>
      <c r="J24" s="248">
        <v>14.5</v>
      </c>
      <c r="K24" s="165">
        <v>21671.75</v>
      </c>
      <c r="L24" s="166">
        <v>486.51724137931035</v>
      </c>
      <c r="M24" s="166">
        <v>1494.6034482758621</v>
      </c>
      <c r="N24" s="336"/>
      <c r="O24" s="227" t="s">
        <v>207</v>
      </c>
      <c r="P24" s="227"/>
    </row>
    <row r="25" spans="1:16" s="207" customFormat="1" ht="10.9" customHeight="1">
      <c r="A25" s="335"/>
      <c r="B25" s="227" t="s">
        <v>20</v>
      </c>
      <c r="C25" s="226"/>
      <c r="D25" s="187">
        <v>57</v>
      </c>
      <c r="E25" s="187">
        <v>206</v>
      </c>
      <c r="F25" s="187">
        <v>270094</v>
      </c>
      <c r="G25" s="188">
        <v>51424</v>
      </c>
      <c r="H25" s="187">
        <v>218670</v>
      </c>
      <c r="I25" s="166">
        <v>1780</v>
      </c>
      <c r="J25" s="248">
        <v>3.6140350877192984</v>
      </c>
      <c r="K25" s="165">
        <v>4738.4912280701756</v>
      </c>
      <c r="L25" s="166">
        <v>40.454545454545453</v>
      </c>
      <c r="M25" s="166">
        <v>1311.1359223300972</v>
      </c>
      <c r="N25" s="336"/>
      <c r="O25" s="227" t="s">
        <v>20</v>
      </c>
      <c r="P25" s="227"/>
    </row>
    <row r="26" spans="1:16" s="207" customFormat="1" ht="10.9" customHeight="1">
      <c r="A26" s="335"/>
      <c r="B26" s="227" t="s">
        <v>215</v>
      </c>
      <c r="C26" s="226"/>
      <c r="D26" s="187">
        <v>35</v>
      </c>
      <c r="E26" s="187">
        <v>66</v>
      </c>
      <c r="F26" s="187">
        <v>127257</v>
      </c>
      <c r="G26" s="67">
        <v>0</v>
      </c>
      <c r="H26" s="187">
        <v>127257</v>
      </c>
      <c r="I26" s="166">
        <v>1037</v>
      </c>
      <c r="J26" s="248">
        <v>1.8857142857142857</v>
      </c>
      <c r="K26" s="165">
        <v>3635.9142857142856</v>
      </c>
      <c r="L26" s="166">
        <v>29.62857142857143</v>
      </c>
      <c r="M26" s="166">
        <v>1928.1363636363637</v>
      </c>
      <c r="N26" s="336"/>
      <c r="O26" s="227" t="s">
        <v>215</v>
      </c>
      <c r="P26" s="227"/>
    </row>
    <row r="27" spans="1:16" s="207" customFormat="1" ht="10.9" customHeight="1">
      <c r="A27" s="335"/>
      <c r="B27" s="227" t="s">
        <v>216</v>
      </c>
      <c r="C27" s="226"/>
      <c r="D27" s="187">
        <v>12</v>
      </c>
      <c r="E27" s="187">
        <v>22</v>
      </c>
      <c r="F27" s="187">
        <v>17663</v>
      </c>
      <c r="G27" s="67">
        <v>0</v>
      </c>
      <c r="H27" s="188">
        <v>17663</v>
      </c>
      <c r="I27" s="166">
        <v>906</v>
      </c>
      <c r="J27" s="248">
        <v>1.8333333333333333</v>
      </c>
      <c r="K27" s="165">
        <v>1471.9166666666667</v>
      </c>
      <c r="L27" s="166">
        <v>75.5</v>
      </c>
      <c r="M27" s="166">
        <v>802.86363636363637</v>
      </c>
      <c r="N27" s="336"/>
      <c r="O27" s="227" t="s">
        <v>216</v>
      </c>
      <c r="P27" s="227"/>
    </row>
    <row r="28" spans="1:16" s="207" customFormat="1" ht="10.9" customHeight="1">
      <c r="A28" s="335"/>
      <c r="B28" s="227" t="s">
        <v>217</v>
      </c>
      <c r="C28" s="226"/>
      <c r="D28" s="187">
        <v>9</v>
      </c>
      <c r="E28" s="187">
        <v>23</v>
      </c>
      <c r="F28" s="187">
        <v>10476</v>
      </c>
      <c r="G28" s="67">
        <v>0</v>
      </c>
      <c r="H28" s="188" t="s">
        <v>632</v>
      </c>
      <c r="I28" s="166">
        <v>559</v>
      </c>
      <c r="J28" s="248">
        <v>2.5555555555555554</v>
      </c>
      <c r="K28" s="165">
        <v>1164</v>
      </c>
      <c r="L28" s="166">
        <v>62.111111111111114</v>
      </c>
      <c r="M28" s="166">
        <v>455.47826086956519</v>
      </c>
      <c r="N28" s="336"/>
      <c r="O28" s="227" t="s">
        <v>217</v>
      </c>
      <c r="P28" s="227"/>
    </row>
    <row r="29" spans="1:16" ht="10.9" customHeight="1">
      <c r="A29" s="335"/>
      <c r="B29" s="227" t="s">
        <v>218</v>
      </c>
      <c r="C29" s="226"/>
      <c r="D29" s="187">
        <v>54</v>
      </c>
      <c r="E29" s="187">
        <v>149</v>
      </c>
      <c r="F29" s="187">
        <v>161239</v>
      </c>
      <c r="G29" s="188">
        <v>38674</v>
      </c>
      <c r="H29" s="187">
        <v>122565</v>
      </c>
      <c r="I29" s="166">
        <v>2496</v>
      </c>
      <c r="J29" s="248">
        <v>2.7592592592592591</v>
      </c>
      <c r="K29" s="165">
        <v>2985.9074074074074</v>
      </c>
      <c r="L29" s="166">
        <v>52</v>
      </c>
      <c r="M29" s="166">
        <v>1082.1409395973155</v>
      </c>
      <c r="N29" s="336"/>
      <c r="O29" s="227" t="s">
        <v>218</v>
      </c>
      <c r="P29" s="227"/>
    </row>
    <row r="30" spans="1:16" ht="10.9" customHeight="1">
      <c r="A30" s="335"/>
      <c r="B30" s="227" t="s">
        <v>219</v>
      </c>
      <c r="C30" s="226"/>
      <c r="D30" s="187">
        <v>33</v>
      </c>
      <c r="E30" s="187">
        <v>98</v>
      </c>
      <c r="F30" s="187">
        <v>167203</v>
      </c>
      <c r="G30" s="188">
        <v>1944</v>
      </c>
      <c r="H30" s="187">
        <v>165259</v>
      </c>
      <c r="I30" s="166">
        <v>1947</v>
      </c>
      <c r="J30" s="248">
        <v>2.9696969696969697</v>
      </c>
      <c r="K30" s="165">
        <v>5066.757575757576</v>
      </c>
      <c r="L30" s="166">
        <v>64.900000000000006</v>
      </c>
      <c r="M30" s="166">
        <v>1706.1530612244899</v>
      </c>
      <c r="N30" s="336"/>
      <c r="O30" s="227" t="s">
        <v>219</v>
      </c>
      <c r="P30" s="227"/>
    </row>
    <row r="31" spans="1:16" ht="10.9" customHeight="1">
      <c r="A31" s="319" t="s">
        <v>197</v>
      </c>
      <c r="B31" s="319"/>
      <c r="C31" s="333"/>
      <c r="D31" s="187"/>
      <c r="E31" s="187"/>
      <c r="F31" s="187"/>
      <c r="G31" s="188"/>
      <c r="H31" s="188"/>
      <c r="I31" s="163"/>
      <c r="J31" s="248"/>
      <c r="K31" s="165"/>
      <c r="L31" s="166"/>
      <c r="M31" s="166"/>
      <c r="N31" s="334" t="s">
        <v>196</v>
      </c>
      <c r="O31" s="319"/>
      <c r="P31" s="319"/>
    </row>
    <row r="32" spans="1:16" ht="10.9" customHeight="1">
      <c r="A32" s="335"/>
      <c r="B32" s="225" t="s">
        <v>8</v>
      </c>
      <c r="C32" s="226"/>
      <c r="D32" s="189">
        <v>576</v>
      </c>
      <c r="E32" s="189">
        <v>3542</v>
      </c>
      <c r="F32" s="187">
        <v>13684149</v>
      </c>
      <c r="G32" s="190">
        <v>10028916</v>
      </c>
      <c r="H32" s="188">
        <v>3655233</v>
      </c>
      <c r="I32" s="166">
        <v>27298</v>
      </c>
      <c r="J32" s="248">
        <v>6.1493055555555554</v>
      </c>
      <c r="K32" s="165">
        <v>23757.203125</v>
      </c>
      <c r="L32" s="166">
        <v>65.620192307692307</v>
      </c>
      <c r="M32" s="166">
        <v>3863.3961038961038</v>
      </c>
      <c r="N32" s="336"/>
      <c r="O32" s="227" t="s">
        <v>199</v>
      </c>
      <c r="P32" s="227"/>
    </row>
    <row r="33" spans="1:16" ht="10.9" customHeight="1">
      <c r="A33" s="335"/>
      <c r="B33" s="225" t="s">
        <v>22</v>
      </c>
      <c r="C33" s="226"/>
      <c r="D33" s="191">
        <v>561</v>
      </c>
      <c r="E33" s="191">
        <v>4043</v>
      </c>
      <c r="F33" s="187">
        <v>9261167</v>
      </c>
      <c r="G33" s="192">
        <v>3512074</v>
      </c>
      <c r="H33" s="188">
        <v>5749093</v>
      </c>
      <c r="I33" s="163">
        <v>69825</v>
      </c>
      <c r="J33" s="248">
        <v>7.2067736185383247</v>
      </c>
      <c r="K33" s="165">
        <v>16508.319073083778</v>
      </c>
      <c r="L33" s="166">
        <v>147.9343220338983</v>
      </c>
      <c r="M33" s="166">
        <v>2290.6670789018058</v>
      </c>
      <c r="N33" s="336"/>
      <c r="O33" s="227" t="s">
        <v>208</v>
      </c>
      <c r="P33" s="227"/>
    </row>
    <row r="34" spans="1:16" ht="3" customHeight="1" thickBot="1">
      <c r="A34" s="216"/>
      <c r="B34" s="216"/>
      <c r="C34" s="216"/>
      <c r="D34" s="33"/>
      <c r="E34" s="216"/>
      <c r="F34" s="216"/>
      <c r="G34" s="216"/>
      <c r="H34" s="216"/>
      <c r="I34" s="21"/>
      <c r="J34" s="92"/>
      <c r="K34" s="21"/>
      <c r="L34" s="16"/>
      <c r="M34" s="16"/>
      <c r="N34" s="249"/>
      <c r="O34" s="22"/>
      <c r="P34" s="22"/>
    </row>
    <row r="35" spans="1:16">
      <c r="A35" s="292" t="s">
        <v>625</v>
      </c>
      <c r="B35" s="292"/>
      <c r="C35" s="292"/>
      <c r="D35" s="292"/>
      <c r="E35" s="292"/>
      <c r="F35" s="292"/>
      <c r="G35" s="292"/>
      <c r="H35" s="292"/>
      <c r="I35" s="206"/>
      <c r="J35" s="206"/>
      <c r="K35" s="206"/>
      <c r="L35" s="206"/>
      <c r="M35" s="206"/>
      <c r="N35" s="206"/>
      <c r="O35" s="206"/>
      <c r="P35" s="206"/>
    </row>
  </sheetData>
  <mergeCells count="29">
    <mergeCell ref="A35:H35"/>
    <mergeCell ref="A21:A30"/>
    <mergeCell ref="N21:N30"/>
    <mergeCell ref="A31:C31"/>
    <mergeCell ref="N31:P31"/>
    <mergeCell ref="A32:A33"/>
    <mergeCell ref="N32:N33"/>
    <mergeCell ref="A12:C12"/>
    <mergeCell ref="N12:P12"/>
    <mergeCell ref="A13:A19"/>
    <mergeCell ref="N13:N19"/>
    <mergeCell ref="A20:C20"/>
    <mergeCell ref="N20:P20"/>
    <mergeCell ref="A7:C7"/>
    <mergeCell ref="N7:P7"/>
    <mergeCell ref="A8:C8"/>
    <mergeCell ref="N8:P8"/>
    <mergeCell ref="A9:A11"/>
    <mergeCell ref="N9:N11"/>
    <mergeCell ref="A1:H1"/>
    <mergeCell ref="I1:P1"/>
    <mergeCell ref="M3:P3"/>
    <mergeCell ref="A4:C5"/>
    <mergeCell ref="D4:D5"/>
    <mergeCell ref="E4:E5"/>
    <mergeCell ref="F4:F5"/>
    <mergeCell ref="G4:H4"/>
    <mergeCell ref="I4:I5"/>
    <mergeCell ref="N4:P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zoomScaleNormal="100" zoomScaleSheetLayoutView="70" workbookViewId="0">
      <selection activeCell="A2" sqref="A2:K2"/>
    </sheetView>
  </sheetViews>
  <sheetFormatPr defaultColWidth="9" defaultRowHeight="10.9" customHeight="1"/>
  <cols>
    <col min="1" max="1" width="3.25" style="30" customWidth="1"/>
    <col min="2" max="2" width="8.375" style="30" customWidth="1"/>
    <col min="3" max="3" width="3.25" style="30" customWidth="1"/>
    <col min="4" max="19" width="9.625" style="30" customWidth="1"/>
    <col min="20" max="20" width="3.25" style="30" customWidth="1"/>
    <col min="21" max="21" width="8.375" style="30" customWidth="1"/>
    <col min="22" max="22" width="3.25" style="30" customWidth="1"/>
    <col min="23" max="16384" width="9" style="29"/>
  </cols>
  <sheetData>
    <row r="1" spans="1:22" s="237" customFormat="1" ht="10.9" customHeight="1">
      <c r="A1" s="212"/>
      <c r="B1" s="212"/>
      <c r="C1" s="212"/>
      <c r="D1" s="212"/>
      <c r="E1" s="212"/>
      <c r="F1" s="212"/>
      <c r="G1" s="212"/>
      <c r="H1" s="212"/>
      <c r="I1" s="212"/>
      <c r="J1" s="212"/>
      <c r="K1" s="212"/>
      <c r="L1" s="212"/>
      <c r="M1" s="212"/>
      <c r="N1" s="212"/>
      <c r="O1" s="212"/>
      <c r="P1" s="212"/>
      <c r="Q1" s="212"/>
      <c r="R1" s="212"/>
      <c r="S1" s="212"/>
      <c r="T1" s="212"/>
      <c r="U1" s="212"/>
      <c r="V1" s="212"/>
    </row>
    <row r="2" spans="1:22" s="237" customFormat="1" ht="10.9" customHeight="1">
      <c r="A2" s="280" t="s">
        <v>626</v>
      </c>
      <c r="B2" s="280"/>
      <c r="C2" s="280"/>
      <c r="D2" s="280"/>
      <c r="E2" s="280"/>
      <c r="F2" s="280"/>
      <c r="G2" s="280"/>
      <c r="H2" s="280"/>
      <c r="I2" s="280"/>
      <c r="J2" s="280"/>
      <c r="K2" s="280"/>
      <c r="L2" s="281" t="s">
        <v>627</v>
      </c>
      <c r="M2" s="281"/>
      <c r="N2" s="281"/>
      <c r="O2" s="281"/>
      <c r="P2" s="281"/>
      <c r="Q2" s="281"/>
      <c r="R2" s="281"/>
      <c r="S2" s="281"/>
      <c r="T2" s="281"/>
      <c r="U2" s="281"/>
      <c r="V2" s="281"/>
    </row>
    <row r="3" spans="1:22" s="237" customFormat="1" ht="10.9" customHeight="1" thickBot="1">
      <c r="A3" s="206"/>
      <c r="B3" s="206"/>
      <c r="C3" s="206"/>
      <c r="D3" s="206"/>
      <c r="E3" s="206"/>
      <c r="F3" s="206"/>
      <c r="G3" s="206"/>
      <c r="H3" s="206"/>
      <c r="I3" s="206"/>
      <c r="J3" s="206"/>
      <c r="K3" s="206"/>
      <c r="S3" s="298" t="s">
        <v>155</v>
      </c>
      <c r="T3" s="298"/>
      <c r="U3" s="298"/>
      <c r="V3" s="298"/>
    </row>
    <row r="4" spans="1:22" s="237" customFormat="1" ht="8.4499999999999993" customHeight="1">
      <c r="A4" s="282" t="s">
        <v>628</v>
      </c>
      <c r="B4" s="282"/>
      <c r="C4" s="283"/>
      <c r="D4" s="288" t="s">
        <v>103</v>
      </c>
      <c r="E4" s="282"/>
      <c r="F4" s="282"/>
      <c r="G4" s="282"/>
      <c r="H4" s="282"/>
      <c r="I4" s="282"/>
      <c r="J4" s="282"/>
      <c r="K4" s="282"/>
      <c r="L4" s="282" t="s">
        <v>102</v>
      </c>
      <c r="M4" s="282"/>
      <c r="N4" s="282"/>
      <c r="O4" s="282"/>
      <c r="P4" s="282"/>
      <c r="Q4" s="282"/>
      <c r="R4" s="282"/>
      <c r="S4" s="283"/>
      <c r="T4" s="288" t="s">
        <v>629</v>
      </c>
      <c r="U4" s="282"/>
      <c r="V4" s="282"/>
    </row>
    <row r="5" spans="1:22" s="237" customFormat="1" ht="8.4499999999999993" customHeight="1">
      <c r="A5" s="290"/>
      <c r="B5" s="290"/>
      <c r="C5" s="291"/>
      <c r="D5" s="289"/>
      <c r="E5" s="284"/>
      <c r="F5" s="284"/>
      <c r="G5" s="284"/>
      <c r="H5" s="284"/>
      <c r="I5" s="284"/>
      <c r="J5" s="284"/>
      <c r="K5" s="284"/>
      <c r="L5" s="284"/>
      <c r="M5" s="284"/>
      <c r="N5" s="284"/>
      <c r="O5" s="284"/>
      <c r="P5" s="284"/>
      <c r="Q5" s="284"/>
      <c r="R5" s="284"/>
      <c r="S5" s="285"/>
      <c r="T5" s="337"/>
      <c r="U5" s="290"/>
      <c r="V5" s="290"/>
    </row>
    <row r="6" spans="1:22" ht="12.6" customHeight="1">
      <c r="A6" s="290"/>
      <c r="B6" s="290"/>
      <c r="C6" s="291"/>
      <c r="D6" s="338" t="s">
        <v>61</v>
      </c>
      <c r="E6" s="250" t="s">
        <v>503</v>
      </c>
      <c r="F6" s="251" t="s">
        <v>504</v>
      </c>
      <c r="G6" s="252" t="s">
        <v>505</v>
      </c>
      <c r="H6" s="251" t="s">
        <v>506</v>
      </c>
      <c r="I6" s="252" t="s">
        <v>507</v>
      </c>
      <c r="J6" s="252" t="s">
        <v>508</v>
      </c>
      <c r="K6" s="253" t="s">
        <v>509</v>
      </c>
      <c r="L6" s="339" t="s">
        <v>61</v>
      </c>
      <c r="M6" s="250" t="s">
        <v>503</v>
      </c>
      <c r="N6" s="251" t="s">
        <v>504</v>
      </c>
      <c r="O6" s="252" t="s">
        <v>505</v>
      </c>
      <c r="P6" s="251" t="s">
        <v>506</v>
      </c>
      <c r="Q6" s="252" t="s">
        <v>507</v>
      </c>
      <c r="R6" s="252" t="s">
        <v>508</v>
      </c>
      <c r="S6" s="253" t="s">
        <v>509</v>
      </c>
      <c r="T6" s="337"/>
      <c r="U6" s="290"/>
      <c r="V6" s="290"/>
    </row>
    <row r="7" spans="1:22" ht="16.5" customHeight="1">
      <c r="A7" s="290"/>
      <c r="B7" s="290"/>
      <c r="C7" s="291"/>
      <c r="D7" s="299"/>
      <c r="E7" s="299" t="s">
        <v>510</v>
      </c>
      <c r="F7" s="300" t="s">
        <v>511</v>
      </c>
      <c r="G7" s="300" t="s">
        <v>512</v>
      </c>
      <c r="H7" s="300" t="s">
        <v>513</v>
      </c>
      <c r="I7" s="300" t="s">
        <v>514</v>
      </c>
      <c r="J7" s="300" t="s">
        <v>515</v>
      </c>
      <c r="K7" s="295" t="s">
        <v>516</v>
      </c>
      <c r="L7" s="291"/>
      <c r="M7" s="299" t="s">
        <v>510</v>
      </c>
      <c r="N7" s="300" t="s">
        <v>511</v>
      </c>
      <c r="O7" s="300" t="s">
        <v>512</v>
      </c>
      <c r="P7" s="300" t="s">
        <v>513</v>
      </c>
      <c r="Q7" s="300" t="s">
        <v>514</v>
      </c>
      <c r="R7" s="300" t="s">
        <v>515</v>
      </c>
      <c r="S7" s="300" t="s">
        <v>516</v>
      </c>
      <c r="T7" s="337"/>
      <c r="U7" s="290"/>
      <c r="V7" s="290"/>
    </row>
    <row r="8" spans="1:22" ht="16.5" customHeight="1">
      <c r="A8" s="284"/>
      <c r="B8" s="284"/>
      <c r="C8" s="285"/>
      <c r="D8" s="287"/>
      <c r="E8" s="287"/>
      <c r="F8" s="287"/>
      <c r="G8" s="287"/>
      <c r="H8" s="287"/>
      <c r="I8" s="287"/>
      <c r="J8" s="287"/>
      <c r="K8" s="289"/>
      <c r="L8" s="285"/>
      <c r="M8" s="287"/>
      <c r="N8" s="287"/>
      <c r="O8" s="287"/>
      <c r="P8" s="287"/>
      <c r="Q8" s="287"/>
      <c r="R8" s="287"/>
      <c r="S8" s="287"/>
      <c r="T8" s="289"/>
      <c r="U8" s="284"/>
      <c r="V8" s="284"/>
    </row>
    <row r="9" spans="1:22" s="237" customFormat="1" ht="4.9000000000000004" customHeight="1">
      <c r="A9" s="212"/>
      <c r="B9" s="212"/>
      <c r="C9" s="19"/>
      <c r="D9" s="212"/>
      <c r="E9" s="212"/>
      <c r="F9" s="212"/>
      <c r="G9" s="212"/>
      <c r="H9" s="212"/>
      <c r="I9" s="212"/>
      <c r="J9" s="212"/>
      <c r="K9" s="212"/>
      <c r="L9" s="209"/>
      <c r="M9" s="209"/>
      <c r="N9" s="209"/>
      <c r="O9" s="209"/>
      <c r="P9" s="209"/>
      <c r="Q9" s="209"/>
      <c r="R9" s="209"/>
      <c r="S9" s="209"/>
      <c r="T9" s="39"/>
      <c r="U9" s="206"/>
      <c r="V9" s="206"/>
    </row>
    <row r="10" spans="1:22" s="237" customFormat="1" ht="10.9" customHeight="1">
      <c r="A10" s="344" t="s">
        <v>3</v>
      </c>
      <c r="B10" s="344"/>
      <c r="C10" s="331"/>
      <c r="D10" s="61">
        <f>D12+D17+D26+D38</f>
        <v>4048</v>
      </c>
      <c r="E10" s="125">
        <f t="shared" ref="E10:S10" si="0">E12+E17+E26+E38</f>
        <v>916</v>
      </c>
      <c r="F10" s="125">
        <f t="shared" si="0"/>
        <v>13</v>
      </c>
      <c r="G10" s="125">
        <f t="shared" si="0"/>
        <v>460</v>
      </c>
      <c r="H10" s="125">
        <f t="shared" si="0"/>
        <v>1150</v>
      </c>
      <c r="I10" s="125">
        <f t="shared" si="0"/>
        <v>256</v>
      </c>
      <c r="J10" s="125">
        <f t="shared" si="0"/>
        <v>1156</v>
      </c>
      <c r="K10" s="125">
        <f t="shared" si="0"/>
        <v>97</v>
      </c>
      <c r="L10" s="125">
        <f t="shared" si="0"/>
        <v>29435</v>
      </c>
      <c r="M10" s="125">
        <f t="shared" si="0"/>
        <v>8469</v>
      </c>
      <c r="N10" s="125">
        <f t="shared" si="0"/>
        <v>1298</v>
      </c>
      <c r="O10" s="125">
        <f t="shared" si="0"/>
        <v>2014</v>
      </c>
      <c r="P10" s="125">
        <f t="shared" si="0"/>
        <v>8395</v>
      </c>
      <c r="Q10" s="125">
        <f t="shared" si="0"/>
        <v>1606</v>
      </c>
      <c r="R10" s="125">
        <f t="shared" si="0"/>
        <v>6859</v>
      </c>
      <c r="S10" s="125">
        <f t="shared" si="0"/>
        <v>794</v>
      </c>
      <c r="T10" s="332" t="s">
        <v>3</v>
      </c>
      <c r="U10" s="330"/>
      <c r="V10" s="330"/>
    </row>
    <row r="11" spans="1:22" s="237" customFormat="1" ht="4.9000000000000004" customHeight="1">
      <c r="A11" s="212"/>
      <c r="B11" s="212"/>
      <c r="C11" s="19"/>
      <c r="D11" s="212"/>
      <c r="E11" s="212"/>
      <c r="F11" s="212"/>
      <c r="G11" s="212"/>
      <c r="H11" s="212"/>
      <c r="I11" s="212"/>
      <c r="J11" s="212"/>
      <c r="K11" s="212"/>
      <c r="L11" s="209"/>
      <c r="M11" s="209"/>
      <c r="N11" s="209"/>
      <c r="O11" s="209"/>
      <c r="P11" s="209"/>
      <c r="Q11" s="209"/>
      <c r="R11" s="209"/>
      <c r="S11" s="209"/>
      <c r="T11" s="39"/>
      <c r="U11" s="206"/>
      <c r="V11" s="206"/>
    </row>
    <row r="12" spans="1:22" s="237" customFormat="1" ht="10.9" customHeight="1">
      <c r="A12" s="345" t="s">
        <v>7</v>
      </c>
      <c r="B12" s="345"/>
      <c r="C12" s="341"/>
      <c r="D12" s="125">
        <f>SUM(E12:K12)</f>
        <v>1672</v>
      </c>
      <c r="E12" s="125">
        <f>SUM(E13:E15)</f>
        <v>402</v>
      </c>
      <c r="F12" s="125">
        <f>SUM(F13:F15)</f>
        <v>6</v>
      </c>
      <c r="G12" s="125">
        <f t="shared" ref="G12:K12" si="1">SUM(G13:G15)</f>
        <v>266</v>
      </c>
      <c r="H12" s="125">
        <f t="shared" si="1"/>
        <v>399</v>
      </c>
      <c r="I12" s="125">
        <f t="shared" si="1"/>
        <v>94</v>
      </c>
      <c r="J12" s="125">
        <f t="shared" si="1"/>
        <v>464</v>
      </c>
      <c r="K12" s="125">
        <f t="shared" si="1"/>
        <v>41</v>
      </c>
      <c r="L12" s="125">
        <f>SUM(M12:S12)</f>
        <v>14400</v>
      </c>
      <c r="M12" s="125">
        <f t="shared" ref="M12:S12" si="2">SUM(M13:M15)</f>
        <v>4452</v>
      </c>
      <c r="N12" s="125">
        <f t="shared" si="2"/>
        <v>969</v>
      </c>
      <c r="O12" s="125">
        <f t="shared" si="2"/>
        <v>1281</v>
      </c>
      <c r="P12" s="125">
        <f t="shared" si="2"/>
        <v>3707</v>
      </c>
      <c r="Q12" s="125">
        <f t="shared" si="2"/>
        <v>598</v>
      </c>
      <c r="R12" s="125">
        <f t="shared" si="2"/>
        <v>2874</v>
      </c>
      <c r="S12" s="125">
        <f t="shared" si="2"/>
        <v>519</v>
      </c>
      <c r="T12" s="342" t="s">
        <v>7</v>
      </c>
      <c r="U12" s="340"/>
      <c r="V12" s="340"/>
    </row>
    <row r="13" spans="1:22" s="237" customFormat="1" ht="10.9" customHeight="1">
      <c r="A13" s="24"/>
      <c r="B13" s="24" t="s">
        <v>8</v>
      </c>
      <c r="C13" s="228"/>
      <c r="D13" s="125">
        <f>SUM(E13:K13)</f>
        <v>1301</v>
      </c>
      <c r="E13" s="125">
        <v>253</v>
      </c>
      <c r="F13" s="125">
        <v>5</v>
      </c>
      <c r="G13" s="125">
        <v>250</v>
      </c>
      <c r="H13" s="125">
        <v>316</v>
      </c>
      <c r="I13" s="125">
        <v>62</v>
      </c>
      <c r="J13" s="125">
        <v>382</v>
      </c>
      <c r="K13" s="125">
        <v>33</v>
      </c>
      <c r="L13" s="125">
        <f>SUM(M13:S13)</f>
        <v>9628</v>
      </c>
      <c r="M13" s="125">
        <v>2163</v>
      </c>
      <c r="N13" s="125">
        <v>698</v>
      </c>
      <c r="O13" s="125">
        <v>1216</v>
      </c>
      <c r="P13" s="125">
        <v>2262</v>
      </c>
      <c r="Q13" s="125">
        <v>435</v>
      </c>
      <c r="R13" s="125">
        <v>2386</v>
      </c>
      <c r="S13" s="125">
        <v>468</v>
      </c>
      <c r="T13" s="254"/>
      <c r="U13" s="227" t="s">
        <v>8</v>
      </c>
      <c r="V13" s="227"/>
    </row>
    <row r="14" spans="1:22" s="237" customFormat="1" ht="10.9" customHeight="1">
      <c r="A14" s="24"/>
      <c r="B14" s="24" t="s">
        <v>9</v>
      </c>
      <c r="C14" s="228"/>
      <c r="D14" s="125">
        <f>SUM(E14:K14)</f>
        <v>81</v>
      </c>
      <c r="E14" s="125">
        <v>19</v>
      </c>
      <c r="F14" s="125">
        <v>0</v>
      </c>
      <c r="G14" s="125">
        <v>2</v>
      </c>
      <c r="H14" s="125">
        <v>33</v>
      </c>
      <c r="I14" s="125">
        <v>5</v>
      </c>
      <c r="J14" s="125">
        <v>22</v>
      </c>
      <c r="K14" s="125">
        <v>0</v>
      </c>
      <c r="L14" s="125">
        <f>SUM(M14:S14)</f>
        <v>1388</v>
      </c>
      <c r="M14" s="125">
        <v>407</v>
      </c>
      <c r="N14" s="125">
        <v>0</v>
      </c>
      <c r="O14" s="125">
        <v>2</v>
      </c>
      <c r="P14" s="125">
        <v>805</v>
      </c>
      <c r="Q14" s="125">
        <v>32</v>
      </c>
      <c r="R14" s="125">
        <v>142</v>
      </c>
      <c r="S14" s="125">
        <v>0</v>
      </c>
      <c r="T14" s="254"/>
      <c r="U14" s="227" t="s">
        <v>9</v>
      </c>
      <c r="V14" s="227"/>
    </row>
    <row r="15" spans="1:22" s="237" customFormat="1" ht="10.9" customHeight="1">
      <c r="A15" s="24"/>
      <c r="B15" s="24" t="s">
        <v>10</v>
      </c>
      <c r="C15" s="228"/>
      <c r="D15" s="125">
        <f>SUM(E15:K15)</f>
        <v>290</v>
      </c>
      <c r="E15" s="125">
        <v>130</v>
      </c>
      <c r="F15" s="125">
        <v>1</v>
      </c>
      <c r="G15" s="125">
        <v>14</v>
      </c>
      <c r="H15" s="125">
        <v>50</v>
      </c>
      <c r="I15" s="125">
        <v>27</v>
      </c>
      <c r="J15" s="125">
        <v>60</v>
      </c>
      <c r="K15" s="125">
        <v>8</v>
      </c>
      <c r="L15" s="125">
        <f>SUM(M15:S15)</f>
        <v>3384</v>
      </c>
      <c r="M15" s="125">
        <v>1882</v>
      </c>
      <c r="N15" s="125">
        <v>271</v>
      </c>
      <c r="O15" s="125">
        <v>63</v>
      </c>
      <c r="P15" s="125">
        <v>640</v>
      </c>
      <c r="Q15" s="125">
        <v>131</v>
      </c>
      <c r="R15" s="125">
        <v>346</v>
      </c>
      <c r="S15" s="125">
        <v>51</v>
      </c>
      <c r="T15" s="254"/>
      <c r="U15" s="227" t="s">
        <v>10</v>
      </c>
      <c r="V15" s="227"/>
    </row>
    <row r="16" spans="1:22" s="237" customFormat="1" ht="4.9000000000000004" customHeight="1">
      <c r="A16" s="24"/>
      <c r="B16" s="24"/>
      <c r="C16" s="228"/>
      <c r="D16" s="125" t="s">
        <v>171</v>
      </c>
      <c r="E16" s="125"/>
      <c r="F16" s="125"/>
      <c r="G16" s="125"/>
      <c r="H16" s="125"/>
      <c r="I16" s="125"/>
      <c r="J16" s="125"/>
      <c r="K16" s="125"/>
      <c r="L16" s="125"/>
      <c r="M16" s="125"/>
      <c r="N16" s="125"/>
      <c r="O16" s="125"/>
      <c r="P16" s="125"/>
      <c r="Q16" s="125"/>
      <c r="R16" s="125"/>
      <c r="S16" s="125"/>
      <c r="T16" s="254"/>
      <c r="U16" s="227"/>
      <c r="V16" s="227"/>
    </row>
    <row r="17" spans="1:22" s="237" customFormat="1" ht="10.9" customHeight="1">
      <c r="A17" s="345" t="s">
        <v>11</v>
      </c>
      <c r="B17" s="345"/>
      <c r="C17" s="341"/>
      <c r="D17" s="125">
        <f t="shared" ref="D17:D24" si="3">SUM(E17:K17)</f>
        <v>574</v>
      </c>
      <c r="E17" s="125">
        <f t="shared" ref="E17:K17" si="4">SUM(E18:E24)</f>
        <v>172</v>
      </c>
      <c r="F17" s="125">
        <f t="shared" si="4"/>
        <v>4</v>
      </c>
      <c r="G17" s="125">
        <f t="shared" si="4"/>
        <v>33</v>
      </c>
      <c r="H17" s="125">
        <f t="shared" si="4"/>
        <v>165</v>
      </c>
      <c r="I17" s="125">
        <f t="shared" si="4"/>
        <v>45</v>
      </c>
      <c r="J17" s="125">
        <f t="shared" si="4"/>
        <v>143</v>
      </c>
      <c r="K17" s="125">
        <f t="shared" si="4"/>
        <v>12</v>
      </c>
      <c r="L17" s="125">
        <f>SUM(M17:S17)</f>
        <v>4014</v>
      </c>
      <c r="M17" s="125">
        <f t="shared" ref="M17:S17" si="5">SUM(M18:M24)</f>
        <v>1667</v>
      </c>
      <c r="N17" s="125">
        <f t="shared" si="5"/>
        <v>99</v>
      </c>
      <c r="O17" s="125">
        <f t="shared" si="5"/>
        <v>111</v>
      </c>
      <c r="P17" s="125">
        <f t="shared" si="5"/>
        <v>1155</v>
      </c>
      <c r="Q17" s="125">
        <f t="shared" si="5"/>
        <v>247</v>
      </c>
      <c r="R17" s="125">
        <f t="shared" si="5"/>
        <v>642</v>
      </c>
      <c r="S17" s="125">
        <f t="shared" si="5"/>
        <v>93</v>
      </c>
      <c r="T17" s="342" t="s">
        <v>11</v>
      </c>
      <c r="U17" s="340"/>
      <c r="V17" s="340"/>
    </row>
    <row r="18" spans="1:22" s="237" customFormat="1" ht="10.9" customHeight="1">
      <c r="A18" s="24"/>
      <c r="B18" s="24" t="s">
        <v>8</v>
      </c>
      <c r="C18" s="228"/>
      <c r="D18" s="125">
        <f t="shared" si="3"/>
        <v>228</v>
      </c>
      <c r="E18" s="125">
        <v>72</v>
      </c>
      <c r="F18" s="193">
        <v>1</v>
      </c>
      <c r="G18" s="125">
        <v>12</v>
      </c>
      <c r="H18" s="125">
        <v>62</v>
      </c>
      <c r="I18" s="125">
        <v>16</v>
      </c>
      <c r="J18" s="125">
        <v>58</v>
      </c>
      <c r="K18" s="125">
        <v>7</v>
      </c>
      <c r="L18" s="125">
        <f t="shared" ref="L18:L24" si="6">SUM(M18:S18)</f>
        <v>1567</v>
      </c>
      <c r="M18" s="125">
        <v>630</v>
      </c>
      <c r="N18" s="125">
        <v>93</v>
      </c>
      <c r="O18" s="125">
        <v>34</v>
      </c>
      <c r="P18" s="125">
        <v>397</v>
      </c>
      <c r="Q18" s="125">
        <v>145</v>
      </c>
      <c r="R18" s="125">
        <v>229</v>
      </c>
      <c r="S18" s="125">
        <v>39</v>
      </c>
      <c r="T18" s="254"/>
      <c r="U18" s="227" t="s">
        <v>8</v>
      </c>
      <c r="V18" s="227"/>
    </row>
    <row r="19" spans="1:22" s="237" customFormat="1" ht="10.9" customHeight="1">
      <c r="A19" s="24"/>
      <c r="B19" s="24" t="s">
        <v>12</v>
      </c>
      <c r="C19" s="228"/>
      <c r="D19" s="125">
        <f t="shared" si="3"/>
        <v>16</v>
      </c>
      <c r="E19" s="125">
        <v>7</v>
      </c>
      <c r="F19" s="125">
        <v>0</v>
      </c>
      <c r="G19" s="125">
        <v>0</v>
      </c>
      <c r="H19" s="125">
        <v>5</v>
      </c>
      <c r="I19" s="125">
        <v>1</v>
      </c>
      <c r="J19" s="125">
        <v>2</v>
      </c>
      <c r="K19" s="125">
        <v>1</v>
      </c>
      <c r="L19" s="125">
        <f t="shared" si="6"/>
        <v>209</v>
      </c>
      <c r="M19" s="125">
        <v>136</v>
      </c>
      <c r="N19" s="125">
        <v>0</v>
      </c>
      <c r="O19" s="125">
        <v>0</v>
      </c>
      <c r="P19" s="125">
        <v>13</v>
      </c>
      <c r="Q19" s="125">
        <v>6</v>
      </c>
      <c r="R19" s="125">
        <v>14</v>
      </c>
      <c r="S19" s="125">
        <v>40</v>
      </c>
      <c r="T19" s="254"/>
      <c r="U19" s="227" t="s">
        <v>12</v>
      </c>
      <c r="V19" s="227"/>
    </row>
    <row r="20" spans="1:22" s="237" customFormat="1" ht="10.9" customHeight="1">
      <c r="A20" s="24"/>
      <c r="B20" s="24" t="s">
        <v>13</v>
      </c>
      <c r="C20" s="228"/>
      <c r="D20" s="125">
        <f t="shared" si="3"/>
        <v>65</v>
      </c>
      <c r="E20" s="125">
        <v>13</v>
      </c>
      <c r="F20" s="125">
        <v>1</v>
      </c>
      <c r="G20" s="125">
        <v>13</v>
      </c>
      <c r="H20" s="125">
        <v>17</v>
      </c>
      <c r="I20" s="125">
        <v>5</v>
      </c>
      <c r="J20" s="125">
        <v>15</v>
      </c>
      <c r="K20" s="125">
        <v>1</v>
      </c>
      <c r="L20" s="125">
        <f t="shared" si="6"/>
        <v>495</v>
      </c>
      <c r="M20" s="125">
        <v>116</v>
      </c>
      <c r="N20" s="125">
        <v>1</v>
      </c>
      <c r="O20" s="125">
        <v>55</v>
      </c>
      <c r="P20" s="125">
        <v>221</v>
      </c>
      <c r="Q20" s="125">
        <v>17</v>
      </c>
      <c r="R20" s="125">
        <v>82</v>
      </c>
      <c r="S20" s="125">
        <v>3</v>
      </c>
      <c r="T20" s="254"/>
      <c r="U20" s="227" t="s">
        <v>13</v>
      </c>
      <c r="V20" s="227"/>
    </row>
    <row r="21" spans="1:22" s="237" customFormat="1" ht="10.9" customHeight="1">
      <c r="A21" s="24"/>
      <c r="B21" s="24" t="s">
        <v>14</v>
      </c>
      <c r="C21" s="228"/>
      <c r="D21" s="125">
        <f t="shared" si="3"/>
        <v>22</v>
      </c>
      <c r="E21" s="193">
        <v>0</v>
      </c>
      <c r="F21" s="125">
        <v>0</v>
      </c>
      <c r="G21" s="125">
        <v>2</v>
      </c>
      <c r="H21" s="125">
        <v>12</v>
      </c>
      <c r="I21" s="125">
        <v>0</v>
      </c>
      <c r="J21" s="125">
        <v>8</v>
      </c>
      <c r="K21" s="125">
        <v>0</v>
      </c>
      <c r="L21" s="125">
        <f t="shared" si="6"/>
        <v>102</v>
      </c>
      <c r="M21" s="125">
        <v>0</v>
      </c>
      <c r="N21" s="125">
        <v>0</v>
      </c>
      <c r="O21" s="125">
        <v>4</v>
      </c>
      <c r="P21" s="125">
        <v>44</v>
      </c>
      <c r="Q21" s="125">
        <v>0</v>
      </c>
      <c r="R21" s="125">
        <v>54</v>
      </c>
      <c r="S21" s="125">
        <v>0</v>
      </c>
      <c r="T21" s="254"/>
      <c r="U21" s="227" t="s">
        <v>14</v>
      </c>
      <c r="V21" s="227"/>
    </row>
    <row r="22" spans="1:22" s="237" customFormat="1" ht="10.9" customHeight="1">
      <c r="A22" s="24"/>
      <c r="B22" s="24" t="s">
        <v>15</v>
      </c>
      <c r="C22" s="228"/>
      <c r="D22" s="125">
        <f t="shared" si="3"/>
        <v>137</v>
      </c>
      <c r="E22" s="125">
        <v>69</v>
      </c>
      <c r="F22" s="125">
        <v>1</v>
      </c>
      <c r="G22" s="125">
        <v>1</v>
      </c>
      <c r="H22" s="125">
        <v>27</v>
      </c>
      <c r="I22" s="125">
        <v>9</v>
      </c>
      <c r="J22" s="125">
        <v>29</v>
      </c>
      <c r="K22" s="125">
        <v>1</v>
      </c>
      <c r="L22" s="125">
        <f t="shared" si="6"/>
        <v>1229</v>
      </c>
      <c r="M22" s="125">
        <v>736</v>
      </c>
      <c r="N22" s="125">
        <v>3</v>
      </c>
      <c r="O22" s="125">
        <v>4</v>
      </c>
      <c r="P22" s="125">
        <v>292</v>
      </c>
      <c r="Q22" s="125">
        <v>39</v>
      </c>
      <c r="R22" s="125">
        <v>149</v>
      </c>
      <c r="S22" s="125">
        <v>6</v>
      </c>
      <c r="T22" s="254"/>
      <c r="U22" s="227" t="s">
        <v>15</v>
      </c>
      <c r="V22" s="227"/>
    </row>
    <row r="23" spans="1:22" s="237" customFormat="1" ht="10.9" customHeight="1">
      <c r="A23" s="24"/>
      <c r="B23" s="24" t="s">
        <v>213</v>
      </c>
      <c r="C23" s="228"/>
      <c r="D23" s="125">
        <f t="shared" si="3"/>
        <v>38</v>
      </c>
      <c r="E23" s="193">
        <v>2</v>
      </c>
      <c r="F23" s="125">
        <v>0</v>
      </c>
      <c r="G23" s="125">
        <v>3</v>
      </c>
      <c r="H23" s="125">
        <v>19</v>
      </c>
      <c r="I23" s="125">
        <v>6</v>
      </c>
      <c r="J23" s="125">
        <v>8</v>
      </c>
      <c r="K23" s="125">
        <v>0</v>
      </c>
      <c r="L23" s="125">
        <f t="shared" si="6"/>
        <v>88</v>
      </c>
      <c r="M23" s="193">
        <v>9</v>
      </c>
      <c r="N23" s="125">
        <v>0</v>
      </c>
      <c r="O23" s="125">
        <v>6</v>
      </c>
      <c r="P23" s="125">
        <v>39</v>
      </c>
      <c r="Q23" s="125">
        <v>11</v>
      </c>
      <c r="R23" s="125">
        <v>23</v>
      </c>
      <c r="S23" s="125">
        <v>0</v>
      </c>
      <c r="T23" s="254"/>
      <c r="U23" s="227" t="s">
        <v>213</v>
      </c>
      <c r="V23" s="227"/>
    </row>
    <row r="24" spans="1:22" s="237" customFormat="1" ht="10.9" customHeight="1">
      <c r="A24" s="24"/>
      <c r="B24" s="24" t="s">
        <v>214</v>
      </c>
      <c r="C24" s="228"/>
      <c r="D24" s="125">
        <f t="shared" si="3"/>
        <v>68</v>
      </c>
      <c r="E24" s="193">
        <v>9</v>
      </c>
      <c r="F24" s="125">
        <v>1</v>
      </c>
      <c r="G24" s="125">
        <v>2</v>
      </c>
      <c r="H24" s="125">
        <v>23</v>
      </c>
      <c r="I24" s="125">
        <v>8</v>
      </c>
      <c r="J24" s="125">
        <v>23</v>
      </c>
      <c r="K24" s="125">
        <v>2</v>
      </c>
      <c r="L24" s="125">
        <f t="shared" si="6"/>
        <v>324</v>
      </c>
      <c r="M24" s="193">
        <v>40</v>
      </c>
      <c r="N24" s="125">
        <v>2</v>
      </c>
      <c r="O24" s="125">
        <v>8</v>
      </c>
      <c r="P24" s="125">
        <v>149</v>
      </c>
      <c r="Q24" s="125">
        <v>29</v>
      </c>
      <c r="R24" s="125">
        <v>91</v>
      </c>
      <c r="S24" s="125">
        <v>5</v>
      </c>
      <c r="T24" s="254"/>
      <c r="U24" s="227" t="s">
        <v>214</v>
      </c>
      <c r="V24" s="227"/>
    </row>
    <row r="25" spans="1:22" s="237" customFormat="1" ht="4.9000000000000004" customHeight="1">
      <c r="A25" s="24"/>
      <c r="B25" s="24"/>
      <c r="C25" s="228"/>
      <c r="D25" s="125" t="s">
        <v>486</v>
      </c>
      <c r="E25" s="125"/>
      <c r="F25" s="125"/>
      <c r="G25" s="125"/>
      <c r="H25" s="125"/>
      <c r="I25" s="125"/>
      <c r="J25" s="125"/>
      <c r="K25" s="125"/>
      <c r="L25" s="125"/>
      <c r="M25" s="125"/>
      <c r="N25" s="125"/>
      <c r="O25" s="125"/>
      <c r="P25" s="125"/>
      <c r="Q25" s="125"/>
      <c r="R25" s="125"/>
      <c r="S25" s="125"/>
      <c r="T25" s="254"/>
      <c r="U25" s="227"/>
      <c r="V25" s="227"/>
    </row>
    <row r="26" spans="1:22" s="237" customFormat="1" ht="10.9" customHeight="1">
      <c r="A26" s="345" t="s">
        <v>16</v>
      </c>
      <c r="B26" s="345"/>
      <c r="C26" s="341"/>
      <c r="D26" s="125">
        <f t="shared" ref="D26:D36" si="7">SUM(E26:K26)</f>
        <v>665</v>
      </c>
      <c r="E26" s="125">
        <f t="shared" ref="E26:K26" si="8">SUM(E27:E36)</f>
        <v>93</v>
      </c>
      <c r="F26" s="125">
        <f t="shared" si="8"/>
        <v>2</v>
      </c>
      <c r="G26" s="125">
        <f t="shared" si="8"/>
        <v>40</v>
      </c>
      <c r="H26" s="125">
        <f t="shared" si="8"/>
        <v>244</v>
      </c>
      <c r="I26" s="125">
        <f t="shared" si="8"/>
        <v>45</v>
      </c>
      <c r="J26" s="125">
        <f t="shared" si="8"/>
        <v>227</v>
      </c>
      <c r="K26" s="125">
        <f t="shared" si="8"/>
        <v>14</v>
      </c>
      <c r="L26" s="125">
        <f>SUM(M26:S26)</f>
        <v>3436</v>
      </c>
      <c r="M26" s="125">
        <f t="shared" ref="M26:S26" si="9">SUM(M27:M36)</f>
        <v>396</v>
      </c>
      <c r="N26" s="125">
        <f t="shared" si="9"/>
        <v>226</v>
      </c>
      <c r="O26" s="125">
        <f t="shared" si="9"/>
        <v>121</v>
      </c>
      <c r="P26" s="125">
        <f t="shared" si="9"/>
        <v>1048</v>
      </c>
      <c r="Q26" s="125">
        <f t="shared" si="9"/>
        <v>254</v>
      </c>
      <c r="R26" s="125">
        <f t="shared" si="9"/>
        <v>1357</v>
      </c>
      <c r="S26" s="125">
        <f t="shared" si="9"/>
        <v>34</v>
      </c>
      <c r="T26" s="342" t="s">
        <v>16</v>
      </c>
      <c r="U26" s="340"/>
      <c r="V26" s="340"/>
    </row>
    <row r="27" spans="1:22" s="237" customFormat="1" ht="10.9" customHeight="1">
      <c r="A27" s="24"/>
      <c r="B27" s="24" t="s">
        <v>8</v>
      </c>
      <c r="C27" s="228"/>
      <c r="D27" s="125">
        <f t="shared" si="7"/>
        <v>291</v>
      </c>
      <c r="E27" s="125">
        <v>41</v>
      </c>
      <c r="F27" s="125">
        <v>0</v>
      </c>
      <c r="G27" s="125">
        <v>21</v>
      </c>
      <c r="H27" s="125">
        <v>94</v>
      </c>
      <c r="I27" s="125">
        <v>19</v>
      </c>
      <c r="J27" s="125">
        <v>112</v>
      </c>
      <c r="K27" s="125">
        <v>4</v>
      </c>
      <c r="L27" s="125">
        <f t="shared" ref="L27:L36" si="10">SUM(M27:S27)</f>
        <v>1545</v>
      </c>
      <c r="M27" s="125">
        <v>234</v>
      </c>
      <c r="N27" s="125">
        <v>0</v>
      </c>
      <c r="O27" s="125">
        <v>55</v>
      </c>
      <c r="P27" s="125">
        <v>571</v>
      </c>
      <c r="Q27" s="125">
        <v>113</v>
      </c>
      <c r="R27" s="125">
        <v>561</v>
      </c>
      <c r="S27" s="125">
        <v>11</v>
      </c>
      <c r="T27" s="254"/>
      <c r="U27" s="227" t="s">
        <v>8</v>
      </c>
      <c r="V27" s="227"/>
    </row>
    <row r="28" spans="1:22" s="237" customFormat="1" ht="10.9" customHeight="1">
      <c r="A28" s="24"/>
      <c r="B28" s="24" t="s">
        <v>17</v>
      </c>
      <c r="C28" s="228"/>
      <c r="D28" s="125">
        <f t="shared" si="7"/>
        <v>41</v>
      </c>
      <c r="E28" s="125">
        <v>16</v>
      </c>
      <c r="F28" s="125">
        <v>0</v>
      </c>
      <c r="G28" s="125">
        <v>1</v>
      </c>
      <c r="H28" s="125">
        <v>9</v>
      </c>
      <c r="I28" s="125">
        <v>5</v>
      </c>
      <c r="J28" s="125">
        <v>10</v>
      </c>
      <c r="K28" s="125">
        <v>0</v>
      </c>
      <c r="L28" s="125">
        <f t="shared" si="10"/>
        <v>193</v>
      </c>
      <c r="M28" s="125">
        <v>56</v>
      </c>
      <c r="N28" s="125">
        <v>0</v>
      </c>
      <c r="O28" s="125">
        <v>1</v>
      </c>
      <c r="P28" s="125">
        <v>30</v>
      </c>
      <c r="Q28" s="125">
        <v>20</v>
      </c>
      <c r="R28" s="125">
        <v>86</v>
      </c>
      <c r="S28" s="125">
        <v>0</v>
      </c>
      <c r="T28" s="254"/>
      <c r="U28" s="227" t="s">
        <v>17</v>
      </c>
      <c r="V28" s="227"/>
    </row>
    <row r="29" spans="1:22" s="237" customFormat="1" ht="10.9" customHeight="1">
      <c r="A29" s="24"/>
      <c r="B29" s="24" t="s">
        <v>18</v>
      </c>
      <c r="C29" s="228"/>
      <c r="D29" s="125">
        <f t="shared" si="7"/>
        <v>101</v>
      </c>
      <c r="E29" s="125">
        <v>11</v>
      </c>
      <c r="F29" s="125">
        <v>1</v>
      </c>
      <c r="G29" s="125">
        <v>6</v>
      </c>
      <c r="H29" s="125">
        <v>40</v>
      </c>
      <c r="I29" s="125">
        <v>8</v>
      </c>
      <c r="J29" s="125">
        <v>33</v>
      </c>
      <c r="K29" s="125">
        <v>2</v>
      </c>
      <c r="L29" s="125">
        <f t="shared" si="10"/>
        <v>670</v>
      </c>
      <c r="M29" s="125">
        <v>47</v>
      </c>
      <c r="N29" s="125">
        <v>2</v>
      </c>
      <c r="O29" s="125">
        <v>30</v>
      </c>
      <c r="P29" s="125">
        <v>173</v>
      </c>
      <c r="Q29" s="125">
        <v>88</v>
      </c>
      <c r="R29" s="125">
        <v>322</v>
      </c>
      <c r="S29" s="125">
        <v>8</v>
      </c>
      <c r="T29" s="254"/>
      <c r="U29" s="227" t="s">
        <v>18</v>
      </c>
      <c r="V29" s="227"/>
    </row>
    <row r="30" spans="1:22" s="237" customFormat="1" ht="10.9" customHeight="1">
      <c r="A30" s="24"/>
      <c r="B30" s="24" t="s">
        <v>19</v>
      </c>
      <c r="C30" s="228"/>
      <c r="D30" s="125">
        <f t="shared" si="7"/>
        <v>32</v>
      </c>
      <c r="E30" s="125">
        <v>3</v>
      </c>
      <c r="F30" s="125">
        <v>1</v>
      </c>
      <c r="G30" s="125">
        <v>1</v>
      </c>
      <c r="H30" s="125">
        <v>11</v>
      </c>
      <c r="I30" s="125">
        <v>1</v>
      </c>
      <c r="J30" s="125">
        <v>15</v>
      </c>
      <c r="K30" s="125">
        <v>0</v>
      </c>
      <c r="L30" s="125">
        <f t="shared" si="10"/>
        <v>464</v>
      </c>
      <c r="M30" s="125">
        <v>7</v>
      </c>
      <c r="N30" s="125">
        <v>224</v>
      </c>
      <c r="O30" s="125">
        <v>11</v>
      </c>
      <c r="P30" s="125">
        <v>45</v>
      </c>
      <c r="Q30" s="125">
        <v>3</v>
      </c>
      <c r="R30" s="125">
        <v>174</v>
      </c>
      <c r="S30" s="125">
        <v>0</v>
      </c>
      <c r="T30" s="254"/>
      <c r="U30" s="227" t="s">
        <v>19</v>
      </c>
      <c r="V30" s="227"/>
    </row>
    <row r="31" spans="1:22" s="237" customFormat="1" ht="10.9" customHeight="1">
      <c r="A31" s="24"/>
      <c r="B31" s="24" t="s">
        <v>20</v>
      </c>
      <c r="C31" s="228"/>
      <c r="D31" s="125">
        <f t="shared" si="7"/>
        <v>57</v>
      </c>
      <c r="E31" s="125">
        <v>13</v>
      </c>
      <c r="F31" s="125">
        <v>0</v>
      </c>
      <c r="G31" s="125">
        <v>3</v>
      </c>
      <c r="H31" s="125">
        <v>18</v>
      </c>
      <c r="I31" s="125">
        <v>3</v>
      </c>
      <c r="J31" s="125">
        <v>18</v>
      </c>
      <c r="K31" s="125">
        <v>2</v>
      </c>
      <c r="L31" s="125">
        <f t="shared" si="10"/>
        <v>206</v>
      </c>
      <c r="M31" s="125">
        <v>36</v>
      </c>
      <c r="N31" s="125">
        <v>0</v>
      </c>
      <c r="O31" s="125">
        <v>9</v>
      </c>
      <c r="P31" s="125">
        <v>56</v>
      </c>
      <c r="Q31" s="125">
        <v>4</v>
      </c>
      <c r="R31" s="125">
        <v>93</v>
      </c>
      <c r="S31" s="125">
        <v>8</v>
      </c>
      <c r="T31" s="254"/>
      <c r="U31" s="227" t="s">
        <v>20</v>
      </c>
      <c r="V31" s="227"/>
    </row>
    <row r="32" spans="1:22" s="237" customFormat="1" ht="10.9" customHeight="1">
      <c r="A32" s="24"/>
      <c r="B32" s="24" t="s">
        <v>215</v>
      </c>
      <c r="C32" s="228"/>
      <c r="D32" s="125">
        <f t="shared" si="7"/>
        <v>35</v>
      </c>
      <c r="E32" s="125">
        <v>0</v>
      </c>
      <c r="F32" s="125">
        <v>0</v>
      </c>
      <c r="G32" s="125">
        <v>2</v>
      </c>
      <c r="H32" s="125">
        <v>22</v>
      </c>
      <c r="I32" s="125">
        <v>2</v>
      </c>
      <c r="J32" s="125">
        <v>5</v>
      </c>
      <c r="K32" s="125">
        <v>4</v>
      </c>
      <c r="L32" s="125">
        <f t="shared" si="10"/>
        <v>66</v>
      </c>
      <c r="M32" s="125">
        <v>0</v>
      </c>
      <c r="N32" s="125">
        <v>0</v>
      </c>
      <c r="O32" s="125">
        <v>4</v>
      </c>
      <c r="P32" s="125">
        <v>41</v>
      </c>
      <c r="Q32" s="125">
        <v>4</v>
      </c>
      <c r="R32" s="125">
        <v>13</v>
      </c>
      <c r="S32" s="125">
        <v>4</v>
      </c>
      <c r="T32" s="254"/>
      <c r="U32" s="227" t="s">
        <v>215</v>
      </c>
      <c r="V32" s="227"/>
    </row>
    <row r="33" spans="1:22" s="237" customFormat="1" ht="10.9" customHeight="1">
      <c r="A33" s="227"/>
      <c r="B33" s="227" t="s">
        <v>216</v>
      </c>
      <c r="C33" s="228"/>
      <c r="D33" s="168">
        <f t="shared" si="7"/>
        <v>12</v>
      </c>
      <c r="E33" s="168">
        <v>0</v>
      </c>
      <c r="F33" s="168">
        <v>0</v>
      </c>
      <c r="G33" s="168">
        <v>0</v>
      </c>
      <c r="H33" s="168">
        <v>9</v>
      </c>
      <c r="I33" s="168">
        <v>0</v>
      </c>
      <c r="J33" s="168">
        <v>3</v>
      </c>
      <c r="K33" s="168">
        <v>0</v>
      </c>
      <c r="L33" s="168">
        <f t="shared" si="10"/>
        <v>22</v>
      </c>
      <c r="M33" s="168">
        <v>0</v>
      </c>
      <c r="N33" s="168">
        <v>0</v>
      </c>
      <c r="O33" s="168">
        <v>0</v>
      </c>
      <c r="P33" s="168">
        <v>16</v>
      </c>
      <c r="Q33" s="168">
        <v>0</v>
      </c>
      <c r="R33" s="168">
        <v>6</v>
      </c>
      <c r="S33" s="168">
        <v>0</v>
      </c>
      <c r="T33" s="254"/>
      <c r="U33" s="227" t="s">
        <v>216</v>
      </c>
      <c r="V33" s="227"/>
    </row>
    <row r="34" spans="1:22" s="237" customFormat="1" ht="10.9" customHeight="1">
      <c r="A34" s="227"/>
      <c r="B34" s="227" t="s">
        <v>217</v>
      </c>
      <c r="C34" s="228"/>
      <c r="D34" s="168">
        <f t="shared" si="7"/>
        <v>9</v>
      </c>
      <c r="E34" s="168">
        <v>0</v>
      </c>
      <c r="F34" s="168">
        <v>0</v>
      </c>
      <c r="G34" s="168">
        <v>1</v>
      </c>
      <c r="H34" s="168">
        <v>7</v>
      </c>
      <c r="I34" s="168">
        <v>0</v>
      </c>
      <c r="J34" s="168">
        <v>1</v>
      </c>
      <c r="K34" s="168">
        <v>0</v>
      </c>
      <c r="L34" s="168">
        <f t="shared" si="10"/>
        <v>23</v>
      </c>
      <c r="M34" s="168">
        <v>0</v>
      </c>
      <c r="N34" s="168">
        <v>0</v>
      </c>
      <c r="O34" s="168">
        <v>2</v>
      </c>
      <c r="P34" s="168">
        <v>16</v>
      </c>
      <c r="Q34" s="168">
        <v>0</v>
      </c>
      <c r="R34" s="168">
        <v>5</v>
      </c>
      <c r="S34" s="168">
        <v>0</v>
      </c>
      <c r="T34" s="254"/>
      <c r="U34" s="227" t="s">
        <v>217</v>
      </c>
      <c r="V34" s="227"/>
    </row>
    <row r="35" spans="1:22" s="237" customFormat="1" ht="10.9" customHeight="1">
      <c r="A35" s="227"/>
      <c r="B35" s="227" t="s">
        <v>218</v>
      </c>
      <c r="C35" s="228"/>
      <c r="D35" s="168">
        <f t="shared" si="7"/>
        <v>54</v>
      </c>
      <c r="E35" s="168">
        <v>6</v>
      </c>
      <c r="F35" s="168">
        <v>0</v>
      </c>
      <c r="G35" s="168">
        <v>4</v>
      </c>
      <c r="H35" s="168">
        <v>21</v>
      </c>
      <c r="I35" s="168">
        <v>5</v>
      </c>
      <c r="J35" s="168">
        <v>18</v>
      </c>
      <c r="K35" s="168">
        <v>0</v>
      </c>
      <c r="L35" s="168">
        <f t="shared" si="10"/>
        <v>149</v>
      </c>
      <c r="M35" s="168">
        <v>12</v>
      </c>
      <c r="N35" s="168">
        <v>0</v>
      </c>
      <c r="O35" s="168">
        <v>5</v>
      </c>
      <c r="P35" s="168">
        <v>60</v>
      </c>
      <c r="Q35" s="168">
        <v>15</v>
      </c>
      <c r="R35" s="168">
        <v>57</v>
      </c>
      <c r="S35" s="168">
        <v>0</v>
      </c>
      <c r="T35" s="254"/>
      <c r="U35" s="227" t="s">
        <v>218</v>
      </c>
      <c r="V35" s="227"/>
    </row>
    <row r="36" spans="1:22" s="237" customFormat="1" ht="10.9" customHeight="1">
      <c r="A36" s="227"/>
      <c r="B36" s="227" t="s">
        <v>219</v>
      </c>
      <c r="C36" s="228"/>
      <c r="D36" s="168">
        <f t="shared" si="7"/>
        <v>33</v>
      </c>
      <c r="E36" s="168">
        <v>3</v>
      </c>
      <c r="F36" s="168">
        <v>0</v>
      </c>
      <c r="G36" s="168">
        <v>1</v>
      </c>
      <c r="H36" s="168">
        <v>13</v>
      </c>
      <c r="I36" s="168">
        <v>2</v>
      </c>
      <c r="J36" s="168">
        <v>12</v>
      </c>
      <c r="K36" s="168">
        <v>2</v>
      </c>
      <c r="L36" s="168">
        <f t="shared" si="10"/>
        <v>98</v>
      </c>
      <c r="M36" s="168">
        <v>4</v>
      </c>
      <c r="N36" s="168">
        <v>0</v>
      </c>
      <c r="O36" s="168">
        <v>4</v>
      </c>
      <c r="P36" s="168">
        <v>40</v>
      </c>
      <c r="Q36" s="168">
        <v>7</v>
      </c>
      <c r="R36" s="168">
        <v>40</v>
      </c>
      <c r="S36" s="168">
        <v>3</v>
      </c>
      <c r="T36" s="254"/>
      <c r="U36" s="227" t="s">
        <v>219</v>
      </c>
      <c r="V36" s="227"/>
    </row>
    <row r="37" spans="1:22" s="237" customFormat="1" ht="4.9000000000000004" customHeight="1">
      <c r="A37" s="227"/>
      <c r="B37" s="227"/>
      <c r="C37" s="228"/>
      <c r="D37" s="168" t="s">
        <v>630</v>
      </c>
      <c r="E37" s="168"/>
      <c r="F37" s="168"/>
      <c r="G37" s="168"/>
      <c r="H37" s="168"/>
      <c r="I37" s="168"/>
      <c r="J37" s="168"/>
      <c r="K37" s="168"/>
      <c r="L37" s="168"/>
      <c r="M37" s="168"/>
      <c r="N37" s="168"/>
      <c r="O37" s="168"/>
      <c r="P37" s="168"/>
      <c r="Q37" s="168"/>
      <c r="R37" s="168"/>
      <c r="S37" s="168"/>
      <c r="T37" s="254"/>
      <c r="U37" s="227"/>
      <c r="V37" s="227"/>
    </row>
    <row r="38" spans="1:22" s="237" customFormat="1" ht="10.9" customHeight="1">
      <c r="A38" s="340" t="s">
        <v>21</v>
      </c>
      <c r="B38" s="340"/>
      <c r="C38" s="341"/>
      <c r="D38" s="168">
        <f>SUM(E38:K38)</f>
        <v>1137</v>
      </c>
      <c r="E38" s="168">
        <f t="shared" ref="E38:K38" si="11">SUM(E39:E40)</f>
        <v>249</v>
      </c>
      <c r="F38" s="168">
        <f t="shared" si="11"/>
        <v>1</v>
      </c>
      <c r="G38" s="168">
        <f t="shared" si="11"/>
        <v>121</v>
      </c>
      <c r="H38" s="168">
        <f t="shared" si="11"/>
        <v>342</v>
      </c>
      <c r="I38" s="168">
        <f t="shared" si="11"/>
        <v>72</v>
      </c>
      <c r="J38" s="168">
        <f t="shared" si="11"/>
        <v>322</v>
      </c>
      <c r="K38" s="168">
        <f t="shared" si="11"/>
        <v>30</v>
      </c>
      <c r="L38" s="168">
        <f>SUM(M38:S38)</f>
        <v>7585</v>
      </c>
      <c r="M38" s="168">
        <f t="shared" ref="M38:S38" si="12">SUM(M39:M40)</f>
        <v>1954</v>
      </c>
      <c r="N38" s="168">
        <f t="shared" si="12"/>
        <v>4</v>
      </c>
      <c r="O38" s="168">
        <f t="shared" si="12"/>
        <v>501</v>
      </c>
      <c r="P38" s="168">
        <f t="shared" si="12"/>
        <v>2485</v>
      </c>
      <c r="Q38" s="168">
        <f t="shared" si="12"/>
        <v>507</v>
      </c>
      <c r="R38" s="168">
        <f t="shared" si="12"/>
        <v>1986</v>
      </c>
      <c r="S38" s="168">
        <f t="shared" si="12"/>
        <v>148</v>
      </c>
      <c r="T38" s="342" t="s">
        <v>21</v>
      </c>
      <c r="U38" s="340"/>
      <c r="V38" s="340"/>
    </row>
    <row r="39" spans="1:22" s="237" customFormat="1" ht="10.9" customHeight="1">
      <c r="A39" s="227"/>
      <c r="B39" s="227" t="s">
        <v>8</v>
      </c>
      <c r="C39" s="228"/>
      <c r="D39" s="168">
        <f>SUM(E39:K39)</f>
        <v>576</v>
      </c>
      <c r="E39" s="168">
        <v>160</v>
      </c>
      <c r="F39" s="168">
        <v>0</v>
      </c>
      <c r="G39" s="168">
        <v>50</v>
      </c>
      <c r="H39" s="168">
        <v>164</v>
      </c>
      <c r="I39" s="168">
        <v>38</v>
      </c>
      <c r="J39" s="168">
        <v>145</v>
      </c>
      <c r="K39" s="168">
        <v>19</v>
      </c>
      <c r="L39" s="168">
        <f>SUM(M39:S39)</f>
        <v>3542</v>
      </c>
      <c r="M39" s="168">
        <v>1332</v>
      </c>
      <c r="N39" s="168">
        <v>0</v>
      </c>
      <c r="O39" s="168">
        <v>173</v>
      </c>
      <c r="P39" s="168">
        <v>829</v>
      </c>
      <c r="Q39" s="168">
        <v>248</v>
      </c>
      <c r="R39" s="168">
        <v>871</v>
      </c>
      <c r="S39" s="168">
        <v>89</v>
      </c>
      <c r="T39" s="254"/>
      <c r="U39" s="227" t="s">
        <v>8</v>
      </c>
      <c r="V39" s="227"/>
    </row>
    <row r="40" spans="1:22" s="237" customFormat="1" ht="10.9" customHeight="1">
      <c r="A40" s="227"/>
      <c r="B40" s="227" t="s">
        <v>22</v>
      </c>
      <c r="C40" s="228"/>
      <c r="D40" s="168">
        <f>SUM(E40:K40)</f>
        <v>561</v>
      </c>
      <c r="E40" s="168">
        <v>89</v>
      </c>
      <c r="F40" s="168">
        <v>1</v>
      </c>
      <c r="G40" s="168">
        <v>71</v>
      </c>
      <c r="H40" s="168">
        <v>178</v>
      </c>
      <c r="I40" s="168">
        <v>34</v>
      </c>
      <c r="J40" s="168">
        <v>177</v>
      </c>
      <c r="K40" s="168">
        <v>11</v>
      </c>
      <c r="L40" s="168">
        <f>SUM(M40:S40)</f>
        <v>4043</v>
      </c>
      <c r="M40" s="168">
        <v>622</v>
      </c>
      <c r="N40" s="168">
        <v>4</v>
      </c>
      <c r="O40" s="168">
        <v>328</v>
      </c>
      <c r="P40" s="168">
        <v>1656</v>
      </c>
      <c r="Q40" s="168">
        <v>259</v>
      </c>
      <c r="R40" s="168">
        <v>1115</v>
      </c>
      <c r="S40" s="168">
        <v>59</v>
      </c>
      <c r="T40" s="254"/>
      <c r="U40" s="227" t="s">
        <v>22</v>
      </c>
      <c r="V40" s="227"/>
    </row>
    <row r="41" spans="1:22" s="237" customFormat="1" ht="4.9000000000000004" customHeight="1" thickBot="1">
      <c r="A41" s="216"/>
      <c r="B41" s="216"/>
      <c r="C41" s="43"/>
      <c r="D41" s="217"/>
      <c r="E41" s="217"/>
      <c r="F41" s="217"/>
      <c r="G41" s="217"/>
      <c r="H41" s="217"/>
      <c r="I41" s="217"/>
      <c r="J41" s="217"/>
      <c r="K41" s="217"/>
      <c r="L41" s="46"/>
      <c r="M41" s="46"/>
      <c r="N41" s="46"/>
      <c r="O41" s="46"/>
      <c r="P41" s="46"/>
      <c r="Q41" s="46"/>
      <c r="R41" s="46"/>
      <c r="S41" s="46"/>
      <c r="T41" s="33"/>
      <c r="U41" s="216"/>
      <c r="V41" s="216"/>
    </row>
    <row r="42" spans="1:22" s="237" customFormat="1" ht="12" customHeight="1">
      <c r="A42" s="343" t="s">
        <v>631</v>
      </c>
      <c r="B42" s="343"/>
      <c r="C42" s="343"/>
      <c r="D42" s="343"/>
      <c r="E42" s="343"/>
      <c r="F42" s="343"/>
      <c r="G42" s="343"/>
      <c r="H42" s="343"/>
      <c r="I42" s="343"/>
      <c r="J42" s="343"/>
      <c r="K42" s="343"/>
      <c r="L42" s="218"/>
      <c r="M42" s="218"/>
      <c r="N42" s="218"/>
      <c r="O42" s="218"/>
      <c r="P42" s="218"/>
      <c r="Q42" s="218"/>
      <c r="R42" s="218"/>
      <c r="S42" s="218"/>
      <c r="T42" s="212"/>
      <c r="U42" s="212"/>
      <c r="V42" s="206"/>
    </row>
  </sheetData>
  <mergeCells count="34">
    <mergeCell ref="L2:V2"/>
    <mergeCell ref="T10:V10"/>
    <mergeCell ref="A12:C12"/>
    <mergeCell ref="T12:V12"/>
    <mergeCell ref="A26:C26"/>
    <mergeCell ref="T26:V26"/>
    <mergeCell ref="A17:C17"/>
    <mergeCell ref="T17:V17"/>
    <mergeCell ref="M7:M8"/>
    <mergeCell ref="N7:N8"/>
    <mergeCell ref="O7:O8"/>
    <mergeCell ref="P7:P8"/>
    <mergeCell ref="Q7:Q8"/>
    <mergeCell ref="J7:J8"/>
    <mergeCell ref="K7:K8"/>
    <mergeCell ref="A2:K2"/>
    <mergeCell ref="A38:C38"/>
    <mergeCell ref="T38:V38"/>
    <mergeCell ref="A42:K42"/>
    <mergeCell ref="S7:S8"/>
    <mergeCell ref="A10:C10"/>
    <mergeCell ref="S3:V3"/>
    <mergeCell ref="A4:C8"/>
    <mergeCell ref="D4:K5"/>
    <mergeCell ref="L4:S5"/>
    <mergeCell ref="T4:V8"/>
    <mergeCell ref="D6:D8"/>
    <mergeCell ref="L6:L8"/>
    <mergeCell ref="E7:E8"/>
    <mergeCell ref="R7:R8"/>
    <mergeCell ref="F7:F8"/>
    <mergeCell ref="G7:G8"/>
    <mergeCell ref="H7:H8"/>
    <mergeCell ref="I7:I8"/>
  </mergeCells>
  <phoneticPr fontId="2"/>
  <pageMargins left="0.59055118110236227" right="0.59055118110236227" top="0.32" bottom="0.37" header="0.27" footer="0.3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Normal="100" workbookViewId="0">
      <selection sqref="A1:J1"/>
    </sheetView>
  </sheetViews>
  <sheetFormatPr defaultRowHeight="13.5"/>
  <cols>
    <col min="1" max="2" width="6.875" style="29" customWidth="1"/>
    <col min="3" max="10" width="9.75" style="29" customWidth="1"/>
    <col min="11" max="20" width="8.5" style="29" customWidth="1"/>
    <col min="21" max="21" width="7" style="149" customWidth="1"/>
    <col min="22" max="16384" width="9" style="29"/>
  </cols>
  <sheetData>
    <row r="1" spans="1:21" ht="17.25">
      <c r="A1" s="309" t="s">
        <v>636</v>
      </c>
      <c r="B1" s="309"/>
      <c r="C1" s="309"/>
      <c r="D1" s="309"/>
      <c r="E1" s="309"/>
      <c r="F1" s="309"/>
      <c r="G1" s="309"/>
      <c r="H1" s="309"/>
      <c r="I1" s="309"/>
      <c r="J1" s="309"/>
      <c r="K1" s="350" t="s">
        <v>320</v>
      </c>
      <c r="L1" s="350"/>
      <c r="M1" s="350"/>
      <c r="N1" s="350"/>
      <c r="O1" s="350"/>
      <c r="P1" s="350"/>
      <c r="Q1" s="350"/>
      <c r="R1" s="350"/>
      <c r="S1" s="350"/>
      <c r="T1" s="350"/>
      <c r="U1" s="350"/>
    </row>
    <row r="2" spans="1:21">
      <c r="A2" s="70"/>
      <c r="B2" s="70"/>
      <c r="C2" s="70"/>
      <c r="D2" s="70"/>
      <c r="E2" s="70"/>
      <c r="F2" s="70"/>
      <c r="G2" s="70"/>
      <c r="H2" s="70"/>
      <c r="I2" s="70"/>
      <c r="J2" s="70"/>
      <c r="K2" s="70"/>
      <c r="L2" s="70"/>
      <c r="M2" s="70"/>
    </row>
    <row r="3" spans="1:21">
      <c r="A3" s="314" t="s">
        <v>310</v>
      </c>
      <c r="B3" s="314"/>
      <c r="C3" s="314"/>
      <c r="D3" s="314"/>
      <c r="E3" s="314"/>
      <c r="F3" s="314"/>
      <c r="G3" s="314"/>
      <c r="H3" s="314"/>
      <c r="I3" s="314"/>
      <c r="J3" s="314"/>
      <c r="K3" s="70"/>
      <c r="L3" s="70"/>
      <c r="M3" s="70"/>
    </row>
    <row r="4" spans="1:21">
      <c r="A4" s="314" t="s">
        <v>435</v>
      </c>
      <c r="B4" s="349"/>
      <c r="C4" s="349"/>
      <c r="D4" s="349"/>
      <c r="E4" s="349"/>
      <c r="F4" s="349"/>
      <c r="G4" s="349"/>
      <c r="H4" s="349"/>
      <c r="I4" s="349"/>
      <c r="J4" s="70"/>
      <c r="K4" s="70"/>
      <c r="L4" s="70"/>
      <c r="M4" s="70"/>
    </row>
    <row r="5" spans="1:21" ht="14.25" thickBot="1">
      <c r="A5" s="71"/>
      <c r="B5" s="71"/>
      <c r="C5" s="71"/>
      <c r="D5" s="71"/>
      <c r="E5" s="71"/>
      <c r="F5" s="71"/>
      <c r="H5" s="71"/>
      <c r="I5" s="71"/>
      <c r="J5" s="71"/>
      <c r="K5" s="71"/>
      <c r="L5" s="71"/>
      <c r="M5" s="71"/>
      <c r="U5" s="93" t="s">
        <v>309</v>
      </c>
    </row>
    <row r="6" spans="1:21" ht="13.5" customHeight="1">
      <c r="A6" s="351" t="s">
        <v>302</v>
      </c>
      <c r="B6" s="351"/>
      <c r="C6" s="357" t="s">
        <v>294</v>
      </c>
      <c r="D6" s="363" t="s">
        <v>311</v>
      </c>
      <c r="E6" s="361" t="s">
        <v>303</v>
      </c>
      <c r="F6" s="346"/>
      <c r="G6" s="346"/>
      <c r="H6" s="346"/>
      <c r="I6" s="347"/>
      <c r="J6" s="359" t="s">
        <v>288</v>
      </c>
      <c r="K6" s="351" t="s">
        <v>304</v>
      </c>
      <c r="L6" s="348"/>
      <c r="M6" s="348"/>
      <c r="N6" s="348"/>
      <c r="O6" s="348"/>
      <c r="P6" s="348"/>
      <c r="Q6" s="357" t="s">
        <v>224</v>
      </c>
      <c r="R6" s="355" t="s">
        <v>289</v>
      </c>
      <c r="S6" s="355" t="s">
        <v>290</v>
      </c>
      <c r="T6" s="353" t="s">
        <v>295</v>
      </c>
      <c r="U6" s="288" t="s">
        <v>302</v>
      </c>
    </row>
    <row r="7" spans="1:21" s="3" customFormat="1" ht="54.75" customHeight="1">
      <c r="A7" s="352"/>
      <c r="B7" s="352"/>
      <c r="C7" s="358"/>
      <c r="D7" s="364"/>
      <c r="E7" s="362"/>
      <c r="F7" s="144" t="s">
        <v>305</v>
      </c>
      <c r="G7" s="144" t="s">
        <v>306</v>
      </c>
      <c r="H7" s="144" t="s">
        <v>307</v>
      </c>
      <c r="I7" s="145" t="s">
        <v>308</v>
      </c>
      <c r="J7" s="360"/>
      <c r="K7" s="352"/>
      <c r="L7" s="146" t="s">
        <v>312</v>
      </c>
      <c r="M7" s="147" t="s">
        <v>291</v>
      </c>
      <c r="N7" s="146" t="s">
        <v>292</v>
      </c>
      <c r="O7" s="147" t="s">
        <v>313</v>
      </c>
      <c r="P7" s="148" t="s">
        <v>293</v>
      </c>
      <c r="Q7" s="358"/>
      <c r="R7" s="356"/>
      <c r="S7" s="356"/>
      <c r="T7" s="354"/>
      <c r="U7" s="289"/>
    </row>
    <row r="8" spans="1:21" s="3" customFormat="1" ht="13.5" customHeight="1">
      <c r="A8" s="143">
        <v>38719</v>
      </c>
      <c r="B8" s="138" t="s">
        <v>301</v>
      </c>
      <c r="C8" s="156">
        <v>40</v>
      </c>
      <c r="D8" s="157">
        <v>121789</v>
      </c>
      <c r="E8" s="157">
        <v>32429</v>
      </c>
      <c r="F8" s="157">
        <v>5738</v>
      </c>
      <c r="G8" s="157">
        <v>17807</v>
      </c>
      <c r="H8" s="157">
        <v>2600</v>
      </c>
      <c r="I8" s="157">
        <v>6285</v>
      </c>
      <c r="J8" s="157">
        <v>60335</v>
      </c>
      <c r="K8" s="157">
        <v>29024</v>
      </c>
      <c r="L8" s="157">
        <v>1734</v>
      </c>
      <c r="M8" s="157">
        <v>2067</v>
      </c>
      <c r="N8" s="157">
        <v>4665</v>
      </c>
      <c r="O8" s="157">
        <v>19710</v>
      </c>
      <c r="P8" s="157">
        <v>849</v>
      </c>
      <c r="Q8" s="157">
        <v>2074</v>
      </c>
      <c r="R8" s="157">
        <v>362.3</v>
      </c>
      <c r="S8" s="157">
        <v>4087</v>
      </c>
      <c r="T8" s="158">
        <v>230</v>
      </c>
      <c r="U8" s="150" t="s">
        <v>301</v>
      </c>
    </row>
    <row r="9" spans="1:21" s="3" customFormat="1" ht="13.5" customHeight="1">
      <c r="A9" s="143"/>
      <c r="B9" s="138" t="s">
        <v>314</v>
      </c>
      <c r="C9" s="152">
        <v>42</v>
      </c>
      <c r="D9" s="153">
        <v>117231</v>
      </c>
      <c r="E9" s="153" t="s">
        <v>437</v>
      </c>
      <c r="F9" s="153" t="s">
        <v>438</v>
      </c>
      <c r="G9" s="153" t="s">
        <v>439</v>
      </c>
      <c r="H9" s="153" t="s">
        <v>440</v>
      </c>
      <c r="I9" s="153" t="s">
        <v>441</v>
      </c>
      <c r="J9" s="153" t="s">
        <v>442</v>
      </c>
      <c r="K9" s="153" t="s">
        <v>443</v>
      </c>
      <c r="L9" s="153" t="s">
        <v>444</v>
      </c>
      <c r="M9" s="153" t="s">
        <v>445</v>
      </c>
      <c r="N9" s="153" t="s">
        <v>446</v>
      </c>
      <c r="O9" s="153" t="s">
        <v>447</v>
      </c>
      <c r="P9" s="153" t="s">
        <v>448</v>
      </c>
      <c r="Q9" s="153" t="s">
        <v>449</v>
      </c>
      <c r="R9" s="153">
        <v>364</v>
      </c>
      <c r="S9" s="153">
        <v>4184</v>
      </c>
      <c r="T9" s="153">
        <v>241</v>
      </c>
      <c r="U9" s="150" t="s">
        <v>314</v>
      </c>
    </row>
    <row r="10" spans="1:21">
      <c r="B10" s="138" t="s">
        <v>318</v>
      </c>
      <c r="C10" s="152">
        <v>42</v>
      </c>
      <c r="D10" s="153" t="s">
        <v>450</v>
      </c>
      <c r="E10" s="153">
        <v>29023</v>
      </c>
      <c r="F10" s="153" t="s">
        <v>451</v>
      </c>
      <c r="G10" s="153">
        <v>16065</v>
      </c>
      <c r="H10" s="153">
        <v>2533</v>
      </c>
      <c r="I10" s="153" t="s">
        <v>452</v>
      </c>
      <c r="J10" s="153">
        <v>63129</v>
      </c>
      <c r="K10" s="153" t="s">
        <v>453</v>
      </c>
      <c r="L10" s="153">
        <v>1487</v>
      </c>
      <c r="M10" s="153" t="s">
        <v>454</v>
      </c>
      <c r="N10" s="153" t="s">
        <v>455</v>
      </c>
      <c r="O10" s="153">
        <v>19769</v>
      </c>
      <c r="P10" s="153" t="s">
        <v>456</v>
      </c>
      <c r="Q10" s="153" t="s">
        <v>457</v>
      </c>
      <c r="R10" s="153" t="s">
        <v>458</v>
      </c>
      <c r="S10" s="153">
        <v>4214</v>
      </c>
      <c r="T10" s="153">
        <v>240</v>
      </c>
      <c r="U10" s="150" t="s">
        <v>318</v>
      </c>
    </row>
    <row r="11" spans="1:21">
      <c r="A11" s="140"/>
      <c r="B11" s="138" t="s">
        <v>350</v>
      </c>
      <c r="C11" s="152">
        <v>41</v>
      </c>
      <c r="D11" s="153" t="s">
        <v>459</v>
      </c>
      <c r="E11" s="153" t="s">
        <v>460</v>
      </c>
      <c r="F11" s="153" t="s">
        <v>461</v>
      </c>
      <c r="G11" s="153" t="s">
        <v>462</v>
      </c>
      <c r="H11" s="153" t="s">
        <v>463</v>
      </c>
      <c r="I11" s="153" t="s">
        <v>464</v>
      </c>
      <c r="J11" s="153" t="s">
        <v>465</v>
      </c>
      <c r="K11" s="153" t="s">
        <v>466</v>
      </c>
      <c r="L11" s="153" t="s">
        <v>467</v>
      </c>
      <c r="M11" s="153" t="s">
        <v>468</v>
      </c>
      <c r="N11" s="153" t="s">
        <v>469</v>
      </c>
      <c r="O11" s="153" t="s">
        <v>470</v>
      </c>
      <c r="P11" s="153" t="s">
        <v>471</v>
      </c>
      <c r="Q11" s="153">
        <v>1968</v>
      </c>
      <c r="R11" s="153">
        <v>362.1</v>
      </c>
      <c r="S11" s="153">
        <v>4100</v>
      </c>
      <c r="T11" s="153">
        <v>230</v>
      </c>
      <c r="U11" s="150" t="s">
        <v>350</v>
      </c>
    </row>
    <row r="12" spans="1:21">
      <c r="A12" s="140"/>
      <c r="B12" s="138" t="s">
        <v>436</v>
      </c>
      <c r="C12" s="152">
        <v>36</v>
      </c>
      <c r="D12" s="153">
        <v>113973</v>
      </c>
      <c r="E12" s="153">
        <v>25395</v>
      </c>
      <c r="F12" s="153">
        <v>4730</v>
      </c>
      <c r="G12" s="153">
        <v>14292</v>
      </c>
      <c r="H12" s="153">
        <v>2093</v>
      </c>
      <c r="I12" s="153">
        <v>4280</v>
      </c>
      <c r="J12" s="153">
        <v>62857</v>
      </c>
      <c r="K12" s="153">
        <v>25722</v>
      </c>
      <c r="L12" s="153">
        <v>1048</v>
      </c>
      <c r="M12" s="153">
        <v>1792</v>
      </c>
      <c r="N12" s="153">
        <v>3432</v>
      </c>
      <c r="O12" s="153">
        <v>18743</v>
      </c>
      <c r="P12" s="153">
        <v>707</v>
      </c>
      <c r="Q12" s="153">
        <v>1538</v>
      </c>
      <c r="R12" s="153">
        <v>362.4</v>
      </c>
      <c r="S12" s="153">
        <v>3881</v>
      </c>
      <c r="T12" s="153">
        <v>196</v>
      </c>
      <c r="U12" s="150" t="s">
        <v>436</v>
      </c>
    </row>
    <row r="13" spans="1:21">
      <c r="A13" s="141"/>
      <c r="B13" s="136"/>
      <c r="C13" s="152"/>
      <c r="D13" s="153"/>
      <c r="E13" s="153"/>
      <c r="F13" s="153"/>
      <c r="G13" s="153"/>
      <c r="H13" s="153"/>
      <c r="I13" s="153"/>
      <c r="J13" s="153"/>
      <c r="K13" s="153"/>
      <c r="L13" s="153"/>
      <c r="M13" s="153"/>
      <c r="N13" s="153"/>
      <c r="O13" s="153"/>
      <c r="P13" s="153"/>
      <c r="Q13" s="153"/>
      <c r="R13" s="153"/>
      <c r="S13" s="153"/>
      <c r="T13" s="153"/>
      <c r="U13" s="150"/>
    </row>
    <row r="14" spans="1:21">
      <c r="A14" s="141"/>
      <c r="B14" s="137" t="s">
        <v>23</v>
      </c>
      <c r="C14" s="152">
        <v>41</v>
      </c>
      <c r="D14" s="153">
        <v>9685</v>
      </c>
      <c r="E14" s="153">
        <v>2583</v>
      </c>
      <c r="F14" s="153">
        <v>503</v>
      </c>
      <c r="G14" s="153">
        <v>1447</v>
      </c>
      <c r="H14" s="153">
        <v>178</v>
      </c>
      <c r="I14" s="153">
        <v>455</v>
      </c>
      <c r="J14" s="153">
        <v>4820</v>
      </c>
      <c r="K14" s="153">
        <v>2282</v>
      </c>
      <c r="L14" s="153">
        <v>127</v>
      </c>
      <c r="M14" s="153">
        <v>176</v>
      </c>
      <c r="N14" s="153">
        <v>316</v>
      </c>
      <c r="O14" s="153">
        <v>1597</v>
      </c>
      <c r="P14" s="153">
        <v>66</v>
      </c>
      <c r="Q14" s="153">
        <v>90</v>
      </c>
      <c r="R14" s="153">
        <v>30.7</v>
      </c>
      <c r="S14" s="153">
        <v>4032</v>
      </c>
      <c r="T14" s="153">
        <v>231</v>
      </c>
      <c r="U14" s="150" t="s">
        <v>23</v>
      </c>
    </row>
    <row r="15" spans="1:21">
      <c r="A15" s="141"/>
      <c r="B15" s="137" t="s">
        <v>296</v>
      </c>
      <c r="C15" s="152">
        <v>41</v>
      </c>
      <c r="D15" s="153">
        <v>8457</v>
      </c>
      <c r="E15" s="153">
        <v>1840</v>
      </c>
      <c r="F15" s="153">
        <v>323</v>
      </c>
      <c r="G15" s="153">
        <v>1060</v>
      </c>
      <c r="H15" s="153">
        <v>154</v>
      </c>
      <c r="I15" s="153">
        <v>302</v>
      </c>
      <c r="J15" s="153">
        <v>4689</v>
      </c>
      <c r="K15" s="153">
        <v>1928</v>
      </c>
      <c r="L15" s="153">
        <v>85</v>
      </c>
      <c r="M15" s="153">
        <v>116</v>
      </c>
      <c r="N15" s="153">
        <v>258</v>
      </c>
      <c r="O15" s="153">
        <v>1420</v>
      </c>
      <c r="P15" s="153">
        <v>48</v>
      </c>
      <c r="Q15" s="153">
        <v>75</v>
      </c>
      <c r="R15" s="153">
        <v>28</v>
      </c>
      <c r="S15" s="153">
        <v>3895</v>
      </c>
      <c r="T15" s="153">
        <v>231</v>
      </c>
      <c r="U15" s="150" t="s">
        <v>296</v>
      </c>
    </row>
    <row r="16" spans="1:21">
      <c r="A16" s="141"/>
      <c r="B16" s="137" t="s">
        <v>297</v>
      </c>
      <c r="C16" s="152">
        <v>41</v>
      </c>
      <c r="D16" s="153">
        <v>9802</v>
      </c>
      <c r="E16" s="153">
        <v>2375</v>
      </c>
      <c r="F16" s="153">
        <v>392</v>
      </c>
      <c r="G16" s="153">
        <v>1348</v>
      </c>
      <c r="H16" s="153">
        <v>198</v>
      </c>
      <c r="I16" s="153">
        <v>437</v>
      </c>
      <c r="J16" s="153">
        <v>5042</v>
      </c>
      <c r="K16" s="153">
        <v>2385</v>
      </c>
      <c r="L16" s="153">
        <v>111</v>
      </c>
      <c r="M16" s="153">
        <v>173</v>
      </c>
      <c r="N16" s="153">
        <v>304</v>
      </c>
      <c r="O16" s="153">
        <v>1741</v>
      </c>
      <c r="P16" s="153">
        <v>57</v>
      </c>
      <c r="Q16" s="153">
        <v>112</v>
      </c>
      <c r="R16" s="153">
        <v>30.5</v>
      </c>
      <c r="S16" s="153">
        <v>3940</v>
      </c>
      <c r="T16" s="153">
        <v>230</v>
      </c>
      <c r="U16" s="150" t="s">
        <v>297</v>
      </c>
    </row>
    <row r="17" spans="1:21">
      <c r="A17" s="141"/>
      <c r="B17" s="137" t="s">
        <v>298</v>
      </c>
      <c r="C17" s="152">
        <v>41</v>
      </c>
      <c r="D17" s="153">
        <v>9064</v>
      </c>
      <c r="E17" s="153">
        <v>2151</v>
      </c>
      <c r="F17" s="153">
        <v>364</v>
      </c>
      <c r="G17" s="153">
        <v>1274</v>
      </c>
      <c r="H17" s="153">
        <v>146</v>
      </c>
      <c r="I17" s="153">
        <v>366</v>
      </c>
      <c r="J17" s="153">
        <v>4703</v>
      </c>
      <c r="K17" s="153">
        <v>2211</v>
      </c>
      <c r="L17" s="153">
        <v>92</v>
      </c>
      <c r="M17" s="153">
        <v>137</v>
      </c>
      <c r="N17" s="153">
        <v>297</v>
      </c>
      <c r="O17" s="153">
        <v>1636</v>
      </c>
      <c r="P17" s="153">
        <v>49</v>
      </c>
      <c r="Q17" s="153">
        <v>96</v>
      </c>
      <c r="R17" s="153">
        <v>29.9</v>
      </c>
      <c r="S17" s="153">
        <v>3997</v>
      </c>
      <c r="T17" s="153">
        <v>232</v>
      </c>
      <c r="U17" s="150" t="s">
        <v>298</v>
      </c>
    </row>
    <row r="18" spans="1:21">
      <c r="A18" s="141"/>
      <c r="B18" s="137"/>
      <c r="C18" s="152"/>
      <c r="D18" s="153"/>
      <c r="E18" s="153"/>
      <c r="F18" s="153"/>
      <c r="G18" s="153"/>
      <c r="H18" s="153"/>
      <c r="I18" s="153"/>
      <c r="J18" s="153"/>
      <c r="K18" s="153"/>
      <c r="L18" s="153"/>
      <c r="M18" s="153"/>
      <c r="N18" s="153"/>
      <c r="O18" s="153"/>
      <c r="P18" s="153"/>
      <c r="Q18" s="153"/>
      <c r="R18" s="153"/>
      <c r="S18" s="153"/>
      <c r="T18" s="153"/>
      <c r="U18" s="150"/>
    </row>
    <row r="19" spans="1:21">
      <c r="A19" s="141"/>
      <c r="B19" s="137" t="s">
        <v>299</v>
      </c>
      <c r="C19" s="152">
        <v>40</v>
      </c>
      <c r="D19" s="153">
        <v>9487</v>
      </c>
      <c r="E19" s="153">
        <v>2122</v>
      </c>
      <c r="F19" s="153">
        <v>393</v>
      </c>
      <c r="G19" s="153">
        <v>1226</v>
      </c>
      <c r="H19" s="153">
        <v>157</v>
      </c>
      <c r="I19" s="153">
        <v>346</v>
      </c>
      <c r="J19" s="153">
        <v>5079</v>
      </c>
      <c r="K19" s="153">
        <v>2286</v>
      </c>
      <c r="L19" s="153">
        <v>97</v>
      </c>
      <c r="M19" s="153">
        <v>145</v>
      </c>
      <c r="N19" s="153">
        <v>311</v>
      </c>
      <c r="O19" s="153">
        <v>1675</v>
      </c>
      <c r="P19" s="153">
        <v>58</v>
      </c>
      <c r="Q19" s="153">
        <v>81</v>
      </c>
      <c r="R19" s="153">
        <v>30.8</v>
      </c>
      <c r="S19" s="153">
        <v>4001</v>
      </c>
      <c r="T19" s="153">
        <v>223</v>
      </c>
      <c r="U19" s="150" t="s">
        <v>299</v>
      </c>
    </row>
    <row r="20" spans="1:21">
      <c r="A20" s="141"/>
      <c r="B20" s="137" t="s">
        <v>300</v>
      </c>
      <c r="C20" s="152">
        <v>40</v>
      </c>
      <c r="D20" s="153">
        <v>9048</v>
      </c>
      <c r="E20" s="153">
        <v>1976</v>
      </c>
      <c r="F20" s="153">
        <v>443</v>
      </c>
      <c r="G20" s="153">
        <v>1049</v>
      </c>
      <c r="H20" s="153">
        <v>152</v>
      </c>
      <c r="I20" s="153">
        <v>332</v>
      </c>
      <c r="J20" s="153">
        <v>4943</v>
      </c>
      <c r="K20" s="153">
        <v>2129</v>
      </c>
      <c r="L20" s="153">
        <v>96</v>
      </c>
      <c r="M20" s="153">
        <v>150</v>
      </c>
      <c r="N20" s="153">
        <v>310</v>
      </c>
      <c r="O20" s="153">
        <v>1519</v>
      </c>
      <c r="P20" s="153">
        <v>55</v>
      </c>
      <c r="Q20" s="153">
        <v>95</v>
      </c>
      <c r="R20" s="153">
        <v>29.8</v>
      </c>
      <c r="S20" s="153">
        <v>4005</v>
      </c>
      <c r="T20" s="153">
        <v>223</v>
      </c>
      <c r="U20" s="150" t="s">
        <v>300</v>
      </c>
    </row>
    <row r="21" spans="1:21">
      <c r="A21" s="141"/>
      <c r="B21" s="137" t="s">
        <v>24</v>
      </c>
      <c r="C21" s="152">
        <v>36</v>
      </c>
      <c r="D21" s="153">
        <v>10379</v>
      </c>
      <c r="E21" s="153">
        <v>2211</v>
      </c>
      <c r="F21" s="153">
        <v>373</v>
      </c>
      <c r="G21" s="153">
        <v>1267</v>
      </c>
      <c r="H21" s="153">
        <v>195</v>
      </c>
      <c r="I21" s="153">
        <v>376</v>
      </c>
      <c r="J21" s="153">
        <v>6012</v>
      </c>
      <c r="K21" s="153">
        <v>2156</v>
      </c>
      <c r="L21" s="153">
        <v>89</v>
      </c>
      <c r="M21" s="153">
        <v>182</v>
      </c>
      <c r="N21" s="153">
        <v>287</v>
      </c>
      <c r="O21" s="153">
        <v>1534</v>
      </c>
      <c r="P21" s="153">
        <v>64</v>
      </c>
      <c r="Q21" s="153">
        <v>243</v>
      </c>
      <c r="R21" s="153">
        <v>30.8</v>
      </c>
      <c r="S21" s="153">
        <v>3840</v>
      </c>
      <c r="T21" s="153">
        <v>203</v>
      </c>
      <c r="U21" s="150" t="s">
        <v>24</v>
      </c>
    </row>
    <row r="22" spans="1:21">
      <c r="A22" s="141"/>
      <c r="B22" s="137" t="s">
        <v>25</v>
      </c>
      <c r="C22" s="152">
        <v>36</v>
      </c>
      <c r="D22" s="153">
        <v>9450</v>
      </c>
      <c r="E22" s="153">
        <v>1763</v>
      </c>
      <c r="F22" s="153">
        <v>289</v>
      </c>
      <c r="G22" s="153">
        <v>972</v>
      </c>
      <c r="H22" s="153">
        <v>160</v>
      </c>
      <c r="I22" s="153">
        <v>342</v>
      </c>
      <c r="J22" s="153">
        <v>5572</v>
      </c>
      <c r="K22" s="153">
        <v>2115</v>
      </c>
      <c r="L22" s="153">
        <v>86</v>
      </c>
      <c r="M22" s="153">
        <v>157</v>
      </c>
      <c r="N22" s="153">
        <v>283</v>
      </c>
      <c r="O22" s="153">
        <v>1521</v>
      </c>
      <c r="P22" s="153">
        <v>68</v>
      </c>
      <c r="Q22" s="153">
        <v>130</v>
      </c>
      <c r="R22" s="153">
        <v>30.8</v>
      </c>
      <c r="S22" s="153">
        <v>3851</v>
      </c>
      <c r="T22" s="153">
        <v>203</v>
      </c>
      <c r="U22" s="150" t="s">
        <v>25</v>
      </c>
    </row>
    <row r="23" spans="1:21">
      <c r="A23" s="141"/>
      <c r="B23" s="137"/>
      <c r="C23" s="152"/>
      <c r="D23" s="153"/>
      <c r="E23" s="153"/>
      <c r="F23" s="153"/>
      <c r="G23" s="153"/>
      <c r="H23" s="153"/>
      <c r="I23" s="153"/>
      <c r="J23" s="153"/>
      <c r="K23" s="153"/>
      <c r="L23" s="153"/>
      <c r="M23" s="153"/>
      <c r="N23" s="153"/>
      <c r="O23" s="153"/>
      <c r="P23" s="153"/>
      <c r="Q23" s="153"/>
      <c r="R23" s="153"/>
      <c r="S23" s="153"/>
      <c r="T23" s="153"/>
      <c r="U23" s="150"/>
    </row>
    <row r="24" spans="1:21">
      <c r="A24" s="141"/>
      <c r="B24" s="137" t="s">
        <v>26</v>
      </c>
      <c r="C24" s="152">
        <v>36</v>
      </c>
      <c r="D24" s="153">
        <v>8347</v>
      </c>
      <c r="E24" s="153">
        <v>1828</v>
      </c>
      <c r="F24" s="153">
        <v>297</v>
      </c>
      <c r="G24" s="153">
        <v>1051</v>
      </c>
      <c r="H24" s="153">
        <v>139</v>
      </c>
      <c r="I24" s="153">
        <v>341</v>
      </c>
      <c r="J24" s="153">
        <v>4729</v>
      </c>
      <c r="K24" s="153">
        <v>1790</v>
      </c>
      <c r="L24" s="153">
        <v>50</v>
      </c>
      <c r="M24" s="153">
        <v>111</v>
      </c>
      <c r="N24" s="153">
        <v>236</v>
      </c>
      <c r="O24" s="153">
        <v>1338</v>
      </c>
      <c r="P24" s="153">
        <v>54</v>
      </c>
      <c r="Q24" s="153">
        <v>77</v>
      </c>
      <c r="R24" s="153">
        <v>29.8</v>
      </c>
      <c r="S24" s="153">
        <v>3689</v>
      </c>
      <c r="T24" s="153">
        <v>199</v>
      </c>
      <c r="U24" s="150" t="s">
        <v>26</v>
      </c>
    </row>
    <row r="25" spans="1:21">
      <c r="A25" s="141"/>
      <c r="B25" s="137" t="s">
        <v>27</v>
      </c>
      <c r="C25" s="152">
        <v>36</v>
      </c>
      <c r="D25" s="153">
        <v>8881</v>
      </c>
      <c r="E25" s="153">
        <v>2138</v>
      </c>
      <c r="F25" s="153">
        <v>402</v>
      </c>
      <c r="G25" s="153">
        <v>1215</v>
      </c>
      <c r="H25" s="153">
        <v>183</v>
      </c>
      <c r="I25" s="153">
        <v>339</v>
      </c>
      <c r="J25" s="153">
        <v>4823</v>
      </c>
      <c r="K25" s="153">
        <v>1920</v>
      </c>
      <c r="L25" s="153">
        <v>61</v>
      </c>
      <c r="M25" s="153">
        <v>117</v>
      </c>
      <c r="N25" s="153">
        <v>255</v>
      </c>
      <c r="O25" s="153">
        <v>1432</v>
      </c>
      <c r="P25" s="153">
        <v>55</v>
      </c>
      <c r="Q25" s="153">
        <v>90</v>
      </c>
      <c r="R25" s="153">
        <v>30.7</v>
      </c>
      <c r="S25" s="153">
        <v>3728</v>
      </c>
      <c r="T25" s="153">
        <v>199</v>
      </c>
      <c r="U25" s="150" t="s">
        <v>27</v>
      </c>
    </row>
    <row r="26" spans="1:21">
      <c r="A26" s="141"/>
      <c r="B26" s="137" t="s">
        <v>28</v>
      </c>
      <c r="C26" s="152">
        <v>36</v>
      </c>
      <c r="D26" s="153">
        <v>9074</v>
      </c>
      <c r="E26" s="153">
        <v>2025</v>
      </c>
      <c r="F26" s="153">
        <v>417</v>
      </c>
      <c r="G26" s="153">
        <v>1116</v>
      </c>
      <c r="H26" s="153">
        <v>190</v>
      </c>
      <c r="I26" s="153">
        <v>302</v>
      </c>
      <c r="J26" s="153">
        <v>5217</v>
      </c>
      <c r="K26" s="153">
        <v>1832</v>
      </c>
      <c r="L26" s="153">
        <v>68</v>
      </c>
      <c r="M26" s="153">
        <v>127</v>
      </c>
      <c r="N26" s="153">
        <v>240</v>
      </c>
      <c r="O26" s="153">
        <v>1339</v>
      </c>
      <c r="P26" s="153">
        <v>58</v>
      </c>
      <c r="Q26" s="153">
        <v>106</v>
      </c>
      <c r="R26" s="153">
        <v>29.8</v>
      </c>
      <c r="S26" s="153">
        <v>3749</v>
      </c>
      <c r="T26" s="153">
        <v>197</v>
      </c>
      <c r="U26" s="150" t="s">
        <v>28</v>
      </c>
    </row>
    <row r="27" spans="1:21" ht="14.25" thickBot="1">
      <c r="A27" s="142"/>
      <c r="B27" s="139" t="s">
        <v>29</v>
      </c>
      <c r="C27" s="154">
        <v>36</v>
      </c>
      <c r="D27" s="155">
        <v>12298</v>
      </c>
      <c r="E27" s="155">
        <v>2383</v>
      </c>
      <c r="F27" s="155">
        <v>533</v>
      </c>
      <c r="G27" s="155">
        <v>1267</v>
      </c>
      <c r="H27" s="155">
        <v>242</v>
      </c>
      <c r="I27" s="155">
        <v>341</v>
      </c>
      <c r="J27" s="155">
        <v>7228</v>
      </c>
      <c r="K27" s="155">
        <v>2688</v>
      </c>
      <c r="L27" s="155">
        <v>87</v>
      </c>
      <c r="M27" s="155">
        <v>201</v>
      </c>
      <c r="N27" s="155">
        <v>336</v>
      </c>
      <c r="O27" s="155">
        <v>1990</v>
      </c>
      <c r="P27" s="155">
        <v>73</v>
      </c>
      <c r="Q27" s="155">
        <v>345</v>
      </c>
      <c r="R27" s="155">
        <v>30.8</v>
      </c>
      <c r="S27" s="155">
        <v>3881</v>
      </c>
      <c r="T27" s="155">
        <v>196</v>
      </c>
      <c r="U27" s="151" t="s">
        <v>29</v>
      </c>
    </row>
    <row r="28" spans="1:21">
      <c r="A28" s="30" t="s">
        <v>472</v>
      </c>
    </row>
  </sheetData>
  <mergeCells count="17">
    <mergeCell ref="A1:J1"/>
    <mergeCell ref="K1:U1"/>
    <mergeCell ref="A6:B7"/>
    <mergeCell ref="T6:T7"/>
    <mergeCell ref="S6:S7"/>
    <mergeCell ref="R6:R7"/>
    <mergeCell ref="Q6:Q7"/>
    <mergeCell ref="J6:J7"/>
    <mergeCell ref="K6:K7"/>
    <mergeCell ref="E6:E7"/>
    <mergeCell ref="D6:D7"/>
    <mergeCell ref="C6:C7"/>
    <mergeCell ref="F6:I6"/>
    <mergeCell ref="L6:P6"/>
    <mergeCell ref="A3:J3"/>
    <mergeCell ref="A4:I4"/>
    <mergeCell ref="U6:U7"/>
  </mergeCells>
  <phoneticPr fontId="2"/>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Normal="100" workbookViewId="0">
      <pane xSplit="4" ySplit="1" topLeftCell="E2" activePane="bottomRight" state="frozen"/>
      <selection activeCell="S27" sqref="S27:T27"/>
      <selection pane="topRight" activeCell="S27" sqref="S27:T27"/>
      <selection pane="bottomLeft" activeCell="S27" sqref="S27:T27"/>
      <selection pane="bottomRight" sqref="A1:K1"/>
    </sheetView>
  </sheetViews>
  <sheetFormatPr defaultRowHeight="13.5"/>
  <cols>
    <col min="1" max="1" width="9.375" style="70" customWidth="1"/>
    <col min="2" max="2" width="1" style="70" customWidth="1"/>
    <col min="3" max="3" width="3.25" style="70" customWidth="1"/>
    <col min="4" max="4" width="2.625" style="98" customWidth="1"/>
    <col min="5" max="5" width="10.625" style="70" customWidth="1"/>
    <col min="6" max="6" width="13.125" style="70" customWidth="1"/>
    <col min="7" max="7" width="9.375" style="70" customWidth="1"/>
    <col min="8" max="8" width="11.25" style="70" customWidth="1"/>
    <col min="9" max="9" width="8.125" style="70" customWidth="1"/>
    <col min="10" max="10" width="10.375" style="70" customWidth="1"/>
    <col min="11" max="11" width="12.875" style="70" customWidth="1"/>
    <col min="12" max="12" width="10.625" style="70" customWidth="1"/>
    <col min="13" max="13" width="13.125" style="70" customWidth="1"/>
    <col min="14" max="14" width="9.375" style="70" customWidth="1"/>
    <col min="15" max="15" width="11.875" style="70" customWidth="1"/>
    <col min="16" max="16" width="14.375" style="70" customWidth="1"/>
    <col min="17" max="17" width="10.75" style="70" customWidth="1"/>
    <col min="18" max="18" width="12.75" style="70" customWidth="1"/>
    <col min="19" max="19" width="9.375" style="70" customWidth="1"/>
    <col min="20" max="16384" width="9" style="56"/>
  </cols>
  <sheetData>
    <row r="1" spans="1:19" ht="17.25">
      <c r="A1" s="309" t="s">
        <v>637</v>
      </c>
      <c r="B1" s="309"/>
      <c r="C1" s="309"/>
      <c r="D1" s="309"/>
      <c r="E1" s="309"/>
      <c r="F1" s="309"/>
      <c r="G1" s="309"/>
      <c r="H1" s="309"/>
      <c r="I1" s="309"/>
      <c r="J1" s="309"/>
      <c r="K1" s="309"/>
      <c r="L1" s="311" t="s">
        <v>182</v>
      </c>
      <c r="M1" s="311"/>
      <c r="N1" s="311"/>
      <c r="O1" s="311"/>
      <c r="P1" s="311"/>
      <c r="Q1" s="311"/>
      <c r="R1" s="311"/>
      <c r="S1" s="311"/>
    </row>
    <row r="3" spans="1:19" ht="14.25" thickBot="1">
      <c r="A3" s="315"/>
      <c r="B3" s="315"/>
      <c r="C3" s="315"/>
      <c r="D3" s="315"/>
      <c r="E3" s="315"/>
      <c r="F3" s="315"/>
      <c r="G3" s="315"/>
      <c r="H3" s="315"/>
      <c r="I3" s="315"/>
      <c r="J3" s="315"/>
      <c r="K3" s="315"/>
      <c r="L3" s="316" t="s">
        <v>174</v>
      </c>
      <c r="M3" s="316"/>
      <c r="N3" s="316"/>
      <c r="O3" s="316"/>
      <c r="P3" s="316"/>
      <c r="Q3" s="316"/>
      <c r="R3" s="316"/>
      <c r="S3" s="316"/>
    </row>
    <row r="4" spans="1:19" ht="18.75" customHeight="1">
      <c r="A4" s="373" t="s">
        <v>172</v>
      </c>
      <c r="B4" s="373"/>
      <c r="C4" s="373"/>
      <c r="D4" s="374"/>
      <c r="E4" s="306" t="s">
        <v>106</v>
      </c>
      <c r="F4" s="306"/>
      <c r="G4" s="306"/>
      <c r="H4" s="306"/>
      <c r="I4" s="306"/>
      <c r="J4" s="307" t="s">
        <v>645</v>
      </c>
      <c r="K4" s="308"/>
      <c r="L4" s="306" t="s">
        <v>646</v>
      </c>
      <c r="M4" s="306"/>
      <c r="N4" s="322"/>
      <c r="O4" s="306" t="s">
        <v>110</v>
      </c>
      <c r="P4" s="306"/>
      <c r="Q4" s="306"/>
      <c r="R4" s="306"/>
      <c r="S4" s="306"/>
    </row>
    <row r="5" spans="1:19" ht="18.75" customHeight="1">
      <c r="A5" s="375"/>
      <c r="B5" s="375"/>
      <c r="C5" s="375"/>
      <c r="D5" s="376"/>
      <c r="E5" s="371" t="s">
        <v>107</v>
      </c>
      <c r="F5" s="369" t="s">
        <v>108</v>
      </c>
      <c r="G5" s="306" t="s">
        <v>180</v>
      </c>
      <c r="H5" s="322"/>
      <c r="I5" s="94" t="s">
        <v>104</v>
      </c>
      <c r="J5" s="368" t="s">
        <v>109</v>
      </c>
      <c r="K5" s="366"/>
      <c r="L5" s="366" t="s">
        <v>181</v>
      </c>
      <c r="M5" s="367"/>
      <c r="N5" s="95" t="s">
        <v>104</v>
      </c>
      <c r="O5" s="306" t="s">
        <v>111</v>
      </c>
      <c r="P5" s="322"/>
      <c r="Q5" s="306" t="s">
        <v>181</v>
      </c>
      <c r="R5" s="306"/>
      <c r="S5" s="96" t="s">
        <v>104</v>
      </c>
    </row>
    <row r="6" spans="1:19" ht="18.75" customHeight="1">
      <c r="A6" s="377" t="s">
        <v>223</v>
      </c>
      <c r="B6" s="377"/>
      <c r="C6" s="377"/>
      <c r="D6" s="378"/>
      <c r="E6" s="372"/>
      <c r="F6" s="370"/>
      <c r="G6" s="69" t="s">
        <v>149</v>
      </c>
      <c r="H6" s="69" t="s">
        <v>150</v>
      </c>
      <c r="I6" s="69" t="s">
        <v>105</v>
      </c>
      <c r="J6" s="73" t="s">
        <v>149</v>
      </c>
      <c r="K6" s="68" t="s">
        <v>151</v>
      </c>
      <c r="L6" s="69" t="s">
        <v>149</v>
      </c>
      <c r="M6" s="69" t="s">
        <v>151</v>
      </c>
      <c r="N6" s="69" t="s">
        <v>105</v>
      </c>
      <c r="O6" s="69" t="s">
        <v>148</v>
      </c>
      <c r="P6" s="69" t="s">
        <v>151</v>
      </c>
      <c r="Q6" s="69" t="s">
        <v>148</v>
      </c>
      <c r="R6" s="68" t="s">
        <v>151</v>
      </c>
      <c r="S6" s="97" t="s">
        <v>105</v>
      </c>
    </row>
    <row r="7" spans="1:19">
      <c r="A7" s="201" t="s">
        <v>315</v>
      </c>
      <c r="B7" s="98" t="s">
        <v>220</v>
      </c>
      <c r="C7" s="107">
        <v>271</v>
      </c>
      <c r="D7" s="99" t="s">
        <v>184</v>
      </c>
      <c r="E7" s="263" t="s">
        <v>647</v>
      </c>
      <c r="F7" s="48">
        <v>16077013927</v>
      </c>
      <c r="G7" s="48">
        <v>285019</v>
      </c>
      <c r="H7" s="48">
        <v>59324775</v>
      </c>
      <c r="I7" s="202">
        <f t="shared" ref="I7:I10" si="0">H7/G7</f>
        <v>208.14322904788804</v>
      </c>
      <c r="J7" s="48">
        <v>56376261</v>
      </c>
      <c r="K7" s="48">
        <v>10431918304</v>
      </c>
      <c r="L7" s="48">
        <v>208030</v>
      </c>
      <c r="M7" s="48">
        <v>38494163</v>
      </c>
      <c r="N7" s="48">
        <v>185</v>
      </c>
      <c r="O7" s="117" t="s">
        <v>474</v>
      </c>
      <c r="P7" s="48">
        <v>5645095623</v>
      </c>
      <c r="Q7" s="48">
        <v>76989</v>
      </c>
      <c r="R7" s="48">
        <v>20830611</v>
      </c>
      <c r="S7" s="48">
        <v>271</v>
      </c>
    </row>
    <row r="8" spans="1:19">
      <c r="A8" s="201" t="s">
        <v>316</v>
      </c>
      <c r="B8" s="98" t="s">
        <v>220</v>
      </c>
      <c r="C8" s="117">
        <v>265</v>
      </c>
      <c r="D8" s="99" t="s">
        <v>184</v>
      </c>
      <c r="E8" s="263" t="s">
        <v>480</v>
      </c>
      <c r="F8" s="48">
        <v>15038650166</v>
      </c>
      <c r="G8" s="48">
        <v>297498.29056603776</v>
      </c>
      <c r="H8" s="48">
        <v>56749623.267924525</v>
      </c>
      <c r="I8" s="202">
        <f t="shared" si="0"/>
        <v>190.75613227877494</v>
      </c>
      <c r="J8" s="48">
        <v>57476478</v>
      </c>
      <c r="K8" s="48">
        <v>9610361736</v>
      </c>
      <c r="L8" s="48">
        <v>216892.36981132076</v>
      </c>
      <c r="M8" s="48">
        <v>36265515.98490566</v>
      </c>
      <c r="N8" s="48">
        <v>167.20512582555946</v>
      </c>
      <c r="O8" s="117" t="s">
        <v>475</v>
      </c>
      <c r="P8" s="48">
        <v>5428288430</v>
      </c>
      <c r="Q8" s="48">
        <v>80605.920754716979</v>
      </c>
      <c r="R8" s="48">
        <v>20484107.283018868</v>
      </c>
      <c r="S8" s="48">
        <v>254.12658389390282</v>
      </c>
    </row>
    <row r="9" spans="1:19">
      <c r="A9" s="201" t="s">
        <v>319</v>
      </c>
      <c r="B9" s="98" t="s">
        <v>220</v>
      </c>
      <c r="C9" s="117">
        <v>266</v>
      </c>
      <c r="D9" s="99" t="s">
        <v>184</v>
      </c>
      <c r="E9" s="263" t="s">
        <v>640</v>
      </c>
      <c r="F9" s="48">
        <v>15643249447</v>
      </c>
      <c r="G9" s="48">
        <v>299033.69924812031</v>
      </c>
      <c r="H9" s="48">
        <v>58809208.447368421</v>
      </c>
      <c r="I9" s="202">
        <f t="shared" si="0"/>
        <v>196.66415054636386</v>
      </c>
      <c r="J9" s="117" t="s">
        <v>478</v>
      </c>
      <c r="K9" s="48">
        <v>10160738607</v>
      </c>
      <c r="L9" s="48">
        <v>219448.33834586467</v>
      </c>
      <c r="M9" s="48">
        <v>38198265.439849623</v>
      </c>
      <c r="N9" s="48">
        <v>174.06495637094645</v>
      </c>
      <c r="O9" s="117" t="s">
        <v>476</v>
      </c>
      <c r="P9" s="48">
        <v>5482510840</v>
      </c>
      <c r="Q9" s="48">
        <v>79585.364661654137</v>
      </c>
      <c r="R9" s="48">
        <v>20610943.007518798</v>
      </c>
      <c r="S9" s="48">
        <v>258.97906097613918</v>
      </c>
    </row>
    <row r="10" spans="1:19">
      <c r="A10" s="201" t="s">
        <v>351</v>
      </c>
      <c r="B10" s="98" t="s">
        <v>220</v>
      </c>
      <c r="C10" s="117">
        <v>265</v>
      </c>
      <c r="D10" s="99" t="s">
        <v>184</v>
      </c>
      <c r="E10" s="263" t="s">
        <v>641</v>
      </c>
      <c r="F10" s="48">
        <v>15034993490</v>
      </c>
      <c r="G10" s="48">
        <v>279599</v>
      </c>
      <c r="H10" s="48">
        <v>56735824.490566038</v>
      </c>
      <c r="I10" s="202">
        <f t="shared" si="0"/>
        <v>202.91855296537554</v>
      </c>
      <c r="J10" s="117" t="s">
        <v>479</v>
      </c>
      <c r="K10" s="48">
        <v>9545702525</v>
      </c>
      <c r="L10" s="48">
        <v>203175.95471698113</v>
      </c>
      <c r="M10" s="48">
        <v>36021518.96226415</v>
      </c>
      <c r="N10" s="48">
        <v>177.2922342727081</v>
      </c>
      <c r="O10" s="117" t="s">
        <v>477</v>
      </c>
      <c r="P10" s="48">
        <v>5489290965</v>
      </c>
      <c r="Q10" s="48">
        <v>76422.909433962268</v>
      </c>
      <c r="R10" s="48">
        <v>20714305.528301887</v>
      </c>
      <c r="S10" s="48">
        <v>271.04837648455805</v>
      </c>
    </row>
    <row r="11" spans="1:19">
      <c r="A11" s="54" t="s">
        <v>473</v>
      </c>
      <c r="B11" s="98" t="s">
        <v>220</v>
      </c>
      <c r="C11" s="117">
        <v>264</v>
      </c>
      <c r="D11" s="99" t="s">
        <v>184</v>
      </c>
      <c r="E11" s="49">
        <f t="shared" ref="E11" si="1">J11+O11</f>
        <v>70622182</v>
      </c>
      <c r="F11" s="48">
        <f t="shared" ref="F11" si="2">K11+P11</f>
        <v>16508364597</v>
      </c>
      <c r="G11" s="55">
        <f>E11/C11</f>
        <v>267508.26515151514</v>
      </c>
      <c r="H11" s="55">
        <f>F11/C11</f>
        <v>62531684.079545453</v>
      </c>
      <c r="I11" s="202">
        <f t="shared" ref="I11" si="3">H11/G11</f>
        <v>233.75608243030499</v>
      </c>
      <c r="J11" s="48">
        <v>52355566</v>
      </c>
      <c r="K11" s="48">
        <v>10741066136</v>
      </c>
      <c r="L11" s="55">
        <v>198317</v>
      </c>
      <c r="M11" s="55">
        <v>40685857</v>
      </c>
      <c r="N11" s="55">
        <v>205</v>
      </c>
      <c r="O11" s="48">
        <v>18266616</v>
      </c>
      <c r="P11" s="48">
        <v>5767298461</v>
      </c>
      <c r="Q11" s="55">
        <v>69192</v>
      </c>
      <c r="R11" s="55">
        <v>21845828</v>
      </c>
      <c r="S11" s="55">
        <v>316</v>
      </c>
    </row>
    <row r="12" spans="1:19" ht="10.5" customHeight="1">
      <c r="A12" s="54"/>
      <c r="B12" s="98"/>
      <c r="C12" s="58"/>
      <c r="D12" s="59"/>
      <c r="E12" s="49"/>
      <c r="F12" s="48"/>
      <c r="G12" s="55"/>
      <c r="H12" s="55"/>
      <c r="I12" s="202"/>
      <c r="J12" s="48"/>
      <c r="K12" s="48"/>
      <c r="L12" s="48"/>
      <c r="M12" s="48"/>
      <c r="N12" s="48"/>
      <c r="O12" s="48"/>
      <c r="P12" s="48"/>
      <c r="Q12" s="48"/>
      <c r="R12" s="48"/>
      <c r="S12" s="48"/>
    </row>
    <row r="13" spans="1:19">
      <c r="A13" s="54" t="s">
        <v>643</v>
      </c>
      <c r="B13" s="98" t="s">
        <v>220</v>
      </c>
      <c r="C13" s="171">
        <v>22</v>
      </c>
      <c r="D13" s="59" t="s">
        <v>184</v>
      </c>
      <c r="E13" s="49">
        <f>J13+O13</f>
        <v>5634690</v>
      </c>
      <c r="F13" s="48">
        <f>K13+P13</f>
        <v>1398332531</v>
      </c>
      <c r="G13" s="55">
        <f>L13+Q13</f>
        <v>256122</v>
      </c>
      <c r="H13" s="55">
        <f>M13+R13</f>
        <v>63560570</v>
      </c>
      <c r="I13" s="202">
        <f>H13/G13</f>
        <v>248.16521032945238</v>
      </c>
      <c r="J13" s="55">
        <v>4365687</v>
      </c>
      <c r="K13" s="55">
        <v>966526767</v>
      </c>
      <c r="L13" s="55">
        <v>198440</v>
      </c>
      <c r="M13" s="55">
        <v>43933035</v>
      </c>
      <c r="N13" s="55">
        <v>221</v>
      </c>
      <c r="O13" s="116">
        <v>1269003</v>
      </c>
      <c r="P13" s="116">
        <v>431805764</v>
      </c>
      <c r="Q13" s="55">
        <v>57682</v>
      </c>
      <c r="R13" s="55">
        <v>19627535</v>
      </c>
      <c r="S13" s="55">
        <v>340</v>
      </c>
    </row>
    <row r="14" spans="1:19">
      <c r="A14" s="54" t="s">
        <v>30</v>
      </c>
      <c r="B14" s="98" t="s">
        <v>220</v>
      </c>
      <c r="C14" s="171">
        <v>21</v>
      </c>
      <c r="D14" s="59" t="s">
        <v>184</v>
      </c>
      <c r="E14" s="49">
        <f t="shared" ref="E14:E26" si="4">J14+O14</f>
        <v>5733300</v>
      </c>
      <c r="F14" s="48">
        <f t="shared" ref="F14:F26" si="5">K14+P14</f>
        <v>1445159488</v>
      </c>
      <c r="G14" s="55">
        <f t="shared" ref="G14:G26" si="6">L14+Q14</f>
        <v>273014</v>
      </c>
      <c r="H14" s="55">
        <f t="shared" ref="H14:H26" si="7">M14+R14</f>
        <v>68817119</v>
      </c>
      <c r="I14" s="202">
        <f t="shared" ref="I14:I26" si="8">H14/G14</f>
        <v>252.06443259320034</v>
      </c>
      <c r="J14" s="55">
        <v>4315980</v>
      </c>
      <c r="K14" s="55">
        <v>928790790</v>
      </c>
      <c r="L14" s="55">
        <v>205523</v>
      </c>
      <c r="M14" s="55">
        <v>44228133</v>
      </c>
      <c r="N14" s="55">
        <v>215</v>
      </c>
      <c r="O14" s="116">
        <v>1417320</v>
      </c>
      <c r="P14" s="116">
        <v>516368698</v>
      </c>
      <c r="Q14" s="55">
        <v>67491</v>
      </c>
      <c r="R14" s="55">
        <v>24588986</v>
      </c>
      <c r="S14" s="55">
        <v>364</v>
      </c>
    </row>
    <row r="15" spans="1:19">
      <c r="A15" s="54" t="s">
        <v>31</v>
      </c>
      <c r="B15" s="98" t="s">
        <v>220</v>
      </c>
      <c r="C15" s="171">
        <v>22</v>
      </c>
      <c r="D15" s="59" t="s">
        <v>184</v>
      </c>
      <c r="E15" s="49">
        <f t="shared" si="4"/>
        <v>5879192</v>
      </c>
      <c r="F15" s="48">
        <f t="shared" si="5"/>
        <v>1351442795</v>
      </c>
      <c r="G15" s="55">
        <f t="shared" si="6"/>
        <v>267236</v>
      </c>
      <c r="H15" s="55">
        <f t="shared" si="7"/>
        <v>61429218</v>
      </c>
      <c r="I15" s="202">
        <f t="shared" si="8"/>
        <v>229.86879761708752</v>
      </c>
      <c r="J15" s="55">
        <v>4292186</v>
      </c>
      <c r="K15" s="55">
        <v>887519553</v>
      </c>
      <c r="L15" s="55">
        <v>195099</v>
      </c>
      <c r="M15" s="55">
        <v>40341798</v>
      </c>
      <c r="N15" s="55">
        <v>207</v>
      </c>
      <c r="O15" s="116">
        <v>1587006</v>
      </c>
      <c r="P15" s="116">
        <v>463923242</v>
      </c>
      <c r="Q15" s="55">
        <v>72137</v>
      </c>
      <c r="R15" s="55">
        <v>21087420</v>
      </c>
      <c r="S15" s="55">
        <v>292</v>
      </c>
    </row>
    <row r="16" spans="1:19">
      <c r="A16" s="54" t="s">
        <v>32</v>
      </c>
      <c r="B16" s="98" t="s">
        <v>220</v>
      </c>
      <c r="C16" s="171">
        <v>24</v>
      </c>
      <c r="D16" s="59" t="s">
        <v>184</v>
      </c>
      <c r="E16" s="49">
        <f t="shared" si="4"/>
        <v>6116311</v>
      </c>
      <c r="F16" s="48">
        <f t="shared" si="5"/>
        <v>1476024094</v>
      </c>
      <c r="G16" s="55">
        <f t="shared" si="6"/>
        <v>254846</v>
      </c>
      <c r="H16" s="55">
        <f t="shared" si="7"/>
        <v>61501004</v>
      </c>
      <c r="I16" s="202">
        <f t="shared" si="8"/>
        <v>241.32614991014182</v>
      </c>
      <c r="J16" s="55">
        <v>4161141</v>
      </c>
      <c r="K16" s="55">
        <v>931880119</v>
      </c>
      <c r="L16" s="55">
        <v>173381</v>
      </c>
      <c r="M16" s="55">
        <v>38828338</v>
      </c>
      <c r="N16" s="55">
        <v>224</v>
      </c>
      <c r="O16" s="116">
        <v>1955170</v>
      </c>
      <c r="P16" s="116">
        <v>544143975</v>
      </c>
      <c r="Q16" s="55">
        <v>81465</v>
      </c>
      <c r="R16" s="55">
        <v>22672666</v>
      </c>
      <c r="S16" s="55">
        <v>278</v>
      </c>
    </row>
    <row r="17" spans="1:19" ht="10.5" customHeight="1">
      <c r="A17" s="54"/>
      <c r="B17" s="98"/>
      <c r="C17" s="171"/>
      <c r="D17" s="59"/>
      <c r="E17" s="49"/>
      <c r="F17" s="48"/>
      <c r="G17" s="55"/>
      <c r="H17" s="55"/>
      <c r="I17" s="202"/>
      <c r="J17" s="55"/>
      <c r="K17" s="55"/>
      <c r="L17" s="55"/>
      <c r="M17" s="55"/>
      <c r="N17" s="55"/>
      <c r="O17" s="116"/>
      <c r="P17" s="116"/>
      <c r="Q17" s="55"/>
      <c r="R17" s="55"/>
      <c r="S17" s="55"/>
    </row>
    <row r="18" spans="1:19">
      <c r="A18" s="54" t="s">
        <v>33</v>
      </c>
      <c r="B18" s="98" t="s">
        <v>220</v>
      </c>
      <c r="C18" s="171">
        <v>22</v>
      </c>
      <c r="D18" s="98" t="s">
        <v>184</v>
      </c>
      <c r="E18" s="49">
        <f t="shared" si="4"/>
        <v>5622183</v>
      </c>
      <c r="F18" s="48">
        <f t="shared" si="5"/>
        <v>1545857046</v>
      </c>
      <c r="G18" s="55">
        <f t="shared" si="6"/>
        <v>255553</v>
      </c>
      <c r="H18" s="55">
        <f t="shared" si="7"/>
        <v>70266230</v>
      </c>
      <c r="I18" s="202">
        <f t="shared" si="8"/>
        <v>274.95756261910446</v>
      </c>
      <c r="J18" s="55">
        <v>4171254</v>
      </c>
      <c r="K18" s="55">
        <v>976530581</v>
      </c>
      <c r="L18" s="55">
        <v>189602</v>
      </c>
      <c r="M18" s="55">
        <v>44387754</v>
      </c>
      <c r="N18" s="55">
        <v>234</v>
      </c>
      <c r="O18" s="116">
        <v>1450929</v>
      </c>
      <c r="P18" s="116">
        <v>569326465</v>
      </c>
      <c r="Q18" s="55">
        <v>65951</v>
      </c>
      <c r="R18" s="55">
        <v>25878476</v>
      </c>
      <c r="S18" s="55">
        <v>392</v>
      </c>
    </row>
    <row r="19" spans="1:19">
      <c r="A19" s="54" t="s">
        <v>34</v>
      </c>
      <c r="B19" s="98" t="s">
        <v>220</v>
      </c>
      <c r="C19" s="171">
        <v>23</v>
      </c>
      <c r="D19" s="59" t="s">
        <v>184</v>
      </c>
      <c r="E19" s="49">
        <f t="shared" si="4"/>
        <v>6057092</v>
      </c>
      <c r="F19" s="48">
        <f t="shared" si="5"/>
        <v>1608378266</v>
      </c>
      <c r="G19" s="55">
        <f t="shared" si="6"/>
        <v>263352</v>
      </c>
      <c r="H19" s="55">
        <f t="shared" si="7"/>
        <v>69929490</v>
      </c>
      <c r="I19" s="202">
        <f t="shared" si="8"/>
        <v>265.53620249703818</v>
      </c>
      <c r="J19" s="55">
        <v>4550552</v>
      </c>
      <c r="K19" s="55">
        <v>1147744322</v>
      </c>
      <c r="L19" s="55">
        <v>197850</v>
      </c>
      <c r="M19" s="55">
        <v>49901927</v>
      </c>
      <c r="N19" s="55">
        <v>252</v>
      </c>
      <c r="O19" s="116">
        <v>1506540</v>
      </c>
      <c r="P19" s="116">
        <v>460633944</v>
      </c>
      <c r="Q19" s="55">
        <v>65502</v>
      </c>
      <c r="R19" s="55">
        <v>20027563</v>
      </c>
      <c r="S19" s="55">
        <v>306</v>
      </c>
    </row>
    <row r="20" spans="1:19">
      <c r="A20" s="54" t="s">
        <v>35</v>
      </c>
      <c r="B20" s="98" t="s">
        <v>220</v>
      </c>
      <c r="C20" s="171">
        <v>23</v>
      </c>
      <c r="D20" s="59" t="s">
        <v>184</v>
      </c>
      <c r="E20" s="49">
        <f t="shared" si="4"/>
        <v>6973554</v>
      </c>
      <c r="F20" s="48">
        <f t="shared" si="5"/>
        <v>1434026266</v>
      </c>
      <c r="G20" s="55">
        <f t="shared" si="6"/>
        <v>303198</v>
      </c>
      <c r="H20" s="55">
        <f t="shared" si="7"/>
        <v>62348968</v>
      </c>
      <c r="I20" s="202">
        <f t="shared" si="8"/>
        <v>205.63779444455437</v>
      </c>
      <c r="J20" s="55">
        <v>5322316</v>
      </c>
      <c r="K20" s="55">
        <v>995100134</v>
      </c>
      <c r="L20" s="55">
        <v>231405</v>
      </c>
      <c r="M20" s="55">
        <v>43265223</v>
      </c>
      <c r="N20" s="55">
        <v>187</v>
      </c>
      <c r="O20" s="116">
        <v>1651238</v>
      </c>
      <c r="P20" s="116">
        <v>438926132</v>
      </c>
      <c r="Q20" s="55">
        <v>71793</v>
      </c>
      <c r="R20" s="55">
        <v>19083745</v>
      </c>
      <c r="S20" s="55">
        <v>266</v>
      </c>
    </row>
    <row r="21" spans="1:19">
      <c r="A21" s="54" t="s">
        <v>36</v>
      </c>
      <c r="B21" s="98" t="s">
        <v>220</v>
      </c>
      <c r="C21" s="171">
        <v>21</v>
      </c>
      <c r="D21" s="59" t="s">
        <v>184</v>
      </c>
      <c r="E21" s="49">
        <f t="shared" si="4"/>
        <v>6160730</v>
      </c>
      <c r="F21" s="48">
        <f t="shared" si="5"/>
        <v>1049199318</v>
      </c>
      <c r="G21" s="55">
        <f t="shared" si="6"/>
        <v>293369</v>
      </c>
      <c r="H21" s="55">
        <f t="shared" si="7"/>
        <v>49961872</v>
      </c>
      <c r="I21" s="202">
        <f t="shared" si="8"/>
        <v>170.30385623566227</v>
      </c>
      <c r="J21" s="55">
        <v>4405056</v>
      </c>
      <c r="K21" s="55">
        <v>641781964</v>
      </c>
      <c r="L21" s="55">
        <v>209765</v>
      </c>
      <c r="M21" s="55">
        <v>30561046</v>
      </c>
      <c r="N21" s="55">
        <v>146</v>
      </c>
      <c r="O21" s="116">
        <v>1755674</v>
      </c>
      <c r="P21" s="116">
        <v>407417354</v>
      </c>
      <c r="Q21" s="55">
        <v>83604</v>
      </c>
      <c r="R21" s="55">
        <v>19400826</v>
      </c>
      <c r="S21" s="55">
        <v>232</v>
      </c>
    </row>
    <row r="22" spans="1:19" ht="10.5" customHeight="1">
      <c r="A22" s="54"/>
      <c r="B22" s="98"/>
      <c r="C22" s="171"/>
      <c r="D22" s="59"/>
      <c r="E22" s="49"/>
      <c r="F22" s="48"/>
      <c r="G22" s="55"/>
      <c r="H22" s="55"/>
      <c r="I22" s="202"/>
      <c r="J22" s="55"/>
      <c r="K22" s="55"/>
      <c r="L22" s="55"/>
      <c r="M22" s="55"/>
      <c r="N22" s="55"/>
      <c r="O22" s="116"/>
      <c r="P22" s="116"/>
      <c r="Q22" s="55"/>
      <c r="R22" s="55"/>
      <c r="S22" s="55"/>
    </row>
    <row r="23" spans="1:19">
      <c r="A23" s="54" t="s">
        <v>37</v>
      </c>
      <c r="B23" s="98" t="s">
        <v>220</v>
      </c>
      <c r="C23" s="171">
        <v>23</v>
      </c>
      <c r="D23" s="59" t="s">
        <v>184</v>
      </c>
      <c r="E23" s="49">
        <f t="shared" si="4"/>
        <v>6625690</v>
      </c>
      <c r="F23" s="48">
        <f t="shared" si="5"/>
        <v>1431757437</v>
      </c>
      <c r="G23" s="55">
        <f t="shared" si="6"/>
        <v>288074</v>
      </c>
      <c r="H23" s="55">
        <f t="shared" si="7"/>
        <v>62250323</v>
      </c>
      <c r="I23" s="202">
        <f t="shared" si="8"/>
        <v>216.09143136832898</v>
      </c>
      <c r="J23" s="55">
        <v>4651265</v>
      </c>
      <c r="K23" s="55">
        <v>830160603</v>
      </c>
      <c r="L23" s="55">
        <v>202229</v>
      </c>
      <c r="M23" s="55">
        <v>36093939</v>
      </c>
      <c r="N23" s="55">
        <v>178</v>
      </c>
      <c r="O23" s="116">
        <v>1974425</v>
      </c>
      <c r="P23" s="116">
        <v>601596834</v>
      </c>
      <c r="Q23" s="55">
        <v>85845</v>
      </c>
      <c r="R23" s="55">
        <v>26156384</v>
      </c>
      <c r="S23" s="55">
        <v>305</v>
      </c>
    </row>
    <row r="24" spans="1:19">
      <c r="A24" s="54" t="s">
        <v>644</v>
      </c>
      <c r="B24" s="98" t="s">
        <v>220</v>
      </c>
      <c r="C24" s="171">
        <v>20</v>
      </c>
      <c r="D24" s="59" t="s">
        <v>184</v>
      </c>
      <c r="E24" s="49">
        <f t="shared" si="4"/>
        <v>5106580</v>
      </c>
      <c r="F24" s="48">
        <f t="shared" si="5"/>
        <v>1126243255</v>
      </c>
      <c r="G24" s="55">
        <f t="shared" si="6"/>
        <v>255329</v>
      </c>
      <c r="H24" s="55">
        <f t="shared" si="7"/>
        <v>56312163</v>
      </c>
      <c r="I24" s="202">
        <f t="shared" si="8"/>
        <v>220.54746229374649</v>
      </c>
      <c r="J24" s="55">
        <v>3883733</v>
      </c>
      <c r="K24" s="55">
        <v>721715359</v>
      </c>
      <c r="L24" s="55">
        <v>194187</v>
      </c>
      <c r="M24" s="55">
        <v>36085768</v>
      </c>
      <c r="N24" s="55">
        <v>186</v>
      </c>
      <c r="O24" s="116">
        <v>1222847</v>
      </c>
      <c r="P24" s="116">
        <v>404527896</v>
      </c>
      <c r="Q24" s="55">
        <v>61142</v>
      </c>
      <c r="R24" s="55">
        <v>20226395</v>
      </c>
      <c r="S24" s="55">
        <v>331</v>
      </c>
    </row>
    <row r="25" spans="1:19">
      <c r="A25" s="54" t="s">
        <v>38</v>
      </c>
      <c r="B25" s="98" t="s">
        <v>220</v>
      </c>
      <c r="C25" s="171">
        <v>21</v>
      </c>
      <c r="D25" s="59" t="s">
        <v>184</v>
      </c>
      <c r="E25" s="49">
        <f t="shared" si="4"/>
        <v>5445508</v>
      </c>
      <c r="F25" s="48">
        <f t="shared" si="5"/>
        <v>1332685941</v>
      </c>
      <c r="G25" s="55">
        <f t="shared" si="6"/>
        <v>259310</v>
      </c>
      <c r="H25" s="55">
        <f t="shared" si="7"/>
        <v>63461235</v>
      </c>
      <c r="I25" s="202">
        <f t="shared" si="8"/>
        <v>244.73115190312754</v>
      </c>
      <c r="J25" s="55">
        <v>4051656</v>
      </c>
      <c r="K25" s="55">
        <v>843251753</v>
      </c>
      <c r="L25" s="55">
        <v>192936</v>
      </c>
      <c r="M25" s="55">
        <v>40154845</v>
      </c>
      <c r="N25" s="55">
        <v>208</v>
      </c>
      <c r="O25" s="116">
        <v>1393852</v>
      </c>
      <c r="P25" s="116">
        <v>489434188</v>
      </c>
      <c r="Q25" s="55">
        <v>66374</v>
      </c>
      <c r="R25" s="55">
        <v>23306390</v>
      </c>
      <c r="S25" s="55">
        <v>351</v>
      </c>
    </row>
    <row r="26" spans="1:19" ht="14.25" thickBot="1">
      <c r="A26" s="93" t="s">
        <v>39</v>
      </c>
      <c r="B26" s="100" t="s">
        <v>220</v>
      </c>
      <c r="C26" s="172">
        <v>22</v>
      </c>
      <c r="D26" s="101" t="s">
        <v>184</v>
      </c>
      <c r="E26" s="102">
        <f t="shared" si="4"/>
        <v>5267353</v>
      </c>
      <c r="F26" s="103">
        <f t="shared" si="5"/>
        <v>1309258160</v>
      </c>
      <c r="G26" s="104">
        <f t="shared" si="6"/>
        <v>239425</v>
      </c>
      <c r="H26" s="104">
        <f t="shared" si="7"/>
        <v>59511734</v>
      </c>
      <c r="I26" s="203">
        <f t="shared" si="8"/>
        <v>248.5610692283596</v>
      </c>
      <c r="J26" s="104">
        <v>4184740</v>
      </c>
      <c r="K26" s="104">
        <v>870064191</v>
      </c>
      <c r="L26" s="104">
        <v>190215</v>
      </c>
      <c r="M26" s="104">
        <v>39548372</v>
      </c>
      <c r="N26" s="104">
        <v>208</v>
      </c>
      <c r="O26" s="119">
        <v>1082613</v>
      </c>
      <c r="P26" s="119">
        <v>439193969</v>
      </c>
      <c r="Q26" s="104">
        <v>49210</v>
      </c>
      <c r="R26" s="104">
        <v>19963362</v>
      </c>
      <c r="S26" s="104">
        <v>406</v>
      </c>
    </row>
    <row r="27" spans="1:19" s="90" customFormat="1">
      <c r="A27" s="365" t="s">
        <v>642</v>
      </c>
      <c r="B27" s="365"/>
      <c r="C27" s="365"/>
      <c r="D27" s="365"/>
      <c r="E27" s="365"/>
      <c r="F27" s="365"/>
      <c r="G27" s="365"/>
      <c r="H27" s="365"/>
      <c r="I27" s="365"/>
      <c r="J27" s="365"/>
      <c r="K27" s="365"/>
      <c r="L27" s="365"/>
      <c r="M27" s="365"/>
      <c r="N27" s="365"/>
      <c r="O27" s="365"/>
      <c r="P27" s="365"/>
      <c r="Q27" s="365"/>
      <c r="R27" s="365"/>
      <c r="S27" s="365"/>
    </row>
  </sheetData>
  <mergeCells count="20">
    <mergeCell ref="A1:K1"/>
    <mergeCell ref="L1:S1"/>
    <mergeCell ref="F5:F6"/>
    <mergeCell ref="E4:I4"/>
    <mergeCell ref="E5:E6"/>
    <mergeCell ref="J4:K4"/>
    <mergeCell ref="A4:D4"/>
    <mergeCell ref="A5:D5"/>
    <mergeCell ref="A6:D6"/>
    <mergeCell ref="A3:K3"/>
    <mergeCell ref="A27:K27"/>
    <mergeCell ref="L27:S27"/>
    <mergeCell ref="G5:H5"/>
    <mergeCell ref="O4:S4"/>
    <mergeCell ref="L3:S3"/>
    <mergeCell ref="L5:M5"/>
    <mergeCell ref="L4:N4"/>
    <mergeCell ref="J5:K5"/>
    <mergeCell ref="O5:P5"/>
    <mergeCell ref="Q5:R5"/>
  </mergeCells>
  <phoneticPr fontId="2"/>
  <pageMargins left="0.59055118110236227" right="0.59055118110236227"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商業の概況（Ⅰ）その１</vt:lpstr>
      <vt:lpstr>商業の概況（Ⅰ）その２</vt:lpstr>
      <vt:lpstr>商業の概況（Ⅰ）その３</vt:lpstr>
      <vt:lpstr>商業の概況（Ⅰ）その４</vt:lpstr>
      <vt:lpstr>商業の概況（Ⅱ）その５</vt:lpstr>
      <vt:lpstr>商業の概況（Ⅲ）その６</vt:lpstr>
      <vt:lpstr>商業の概況（Ⅲ）その７</vt:lpstr>
      <vt:lpstr>大型小売店売上状況</vt:lpstr>
      <vt:lpstr>長崎市中央卸売市場取扱状況</vt:lpstr>
      <vt:lpstr>外国貿易（Ⅰ）</vt:lpstr>
      <vt:lpstr>外国貿易（Ⅱ）</vt:lpstr>
      <vt:lpstr>外国貿易（Ⅲ）その２上</vt:lpstr>
      <vt:lpstr>外国貿易（Ⅲ）その２下</vt:lpstr>
      <vt:lpstr>外国貿易（Ⅲ）その３</vt:lpstr>
      <vt:lpstr>外国貿易（Ⅲ） その4</vt:lpstr>
      <vt:lpstr>'外国貿易（Ⅰ）'!Print_Area</vt:lpstr>
      <vt:lpstr>'外国貿易（Ⅱ）'!Print_Area</vt:lpstr>
      <vt:lpstr>'商業の概況（Ⅱ）その５'!Print_Area</vt:lpstr>
      <vt:lpstr>'商業の概況（Ⅲ）その６'!Print_Area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統計課共有</cp:lastModifiedBy>
  <cp:lastPrinted>2017-03-02T23:56:23Z</cp:lastPrinted>
  <dcterms:created xsi:type="dcterms:W3CDTF">2000-07-28T02:21:08Z</dcterms:created>
  <dcterms:modified xsi:type="dcterms:W3CDTF">2017-03-27T02:38:28Z</dcterms:modified>
</cp:coreProperties>
</file>