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tabRatio="801"/>
  </bookViews>
  <sheets>
    <sheet name="商業の概況（Ⅰ）その１" sheetId="21" r:id="rId1"/>
    <sheet name="商業の概況（Ⅰ）その２" sheetId="10" r:id="rId2"/>
    <sheet name="商業の概況（Ⅰ）その３" sheetId="9" r:id="rId3"/>
    <sheet name="商業の概況（Ⅰ）その４" sheetId="11" r:id="rId4"/>
    <sheet name="商業の概況（Ⅱ）その５" sheetId="2" r:id="rId5"/>
    <sheet name="商業の概況（Ⅲ）その６－１" sheetId="3" r:id="rId6"/>
    <sheet name="商業の概況（Ⅲ）その６－２" sheetId="17" r:id="rId7"/>
    <sheet name="商業の概況（Ⅲ）その７" sheetId="4" r:id="rId8"/>
    <sheet name="大型小売店売上状況" sheetId="18" r:id="rId9"/>
    <sheet name="長崎市中央卸売市場の取扱状況" sheetId="12" r:id="rId10"/>
    <sheet name="外国貿易（Ⅰ）" sheetId="19" r:id="rId11"/>
    <sheet name="外国貿易（Ⅱ）" sheetId="7" r:id="rId12"/>
    <sheet name="外国貿易（Ⅲ） その２上" sheetId="14" r:id="rId13"/>
    <sheet name="外国貿易（Ⅲ） その２下" sheetId="16" r:id="rId14"/>
    <sheet name="外国貿易（Ⅲ）その３" sheetId="8" r:id="rId15"/>
    <sheet name="外国貿易（Ⅲ） その4" sheetId="13" r:id="rId16"/>
  </sheets>
  <definedNames>
    <definedName name="_xlnm.Print_Area" localSheetId="10">'外国貿易（Ⅰ）'!$A$1:$W$62</definedName>
    <definedName name="_xlnm.Print_Area" localSheetId="11">'外国貿易（Ⅱ）'!$A$1:$W$62</definedName>
    <definedName name="_xlnm.Print_Area" localSheetId="4">'商業の概況（Ⅱ）その５'!$A$1:$V$41</definedName>
  </definedNames>
  <calcPr calcId="152511"/>
</workbook>
</file>

<file path=xl/calcChain.xml><?xml version="1.0" encoding="utf-8"?>
<calcChain xmlns="http://schemas.openxmlformats.org/spreadsheetml/2006/main">
  <c r="F12" i="21" l="1"/>
  <c r="G12" i="21"/>
  <c r="I12" i="21"/>
  <c r="J12" i="21"/>
  <c r="H12" i="21" s="1"/>
  <c r="K12" i="21"/>
  <c r="L12" i="21"/>
  <c r="N12" i="21"/>
  <c r="H14" i="21"/>
  <c r="M14" i="21"/>
  <c r="N14" i="21"/>
  <c r="H16" i="21"/>
  <c r="M16" i="21"/>
  <c r="N16" i="21"/>
  <c r="H17" i="21"/>
  <c r="M17" i="21"/>
  <c r="N17" i="21"/>
  <c r="H18" i="21"/>
  <c r="M18" i="21"/>
  <c r="N18" i="21"/>
  <c r="H20" i="21"/>
  <c r="M20" i="21"/>
  <c r="N20" i="21"/>
  <c r="H21" i="21"/>
  <c r="M21" i="21"/>
  <c r="N21" i="21"/>
  <c r="H22" i="21"/>
  <c r="M22" i="21"/>
  <c r="N22" i="21"/>
  <c r="M12" i="21" l="1"/>
  <c r="G13" i="8"/>
  <c r="J54" i="7"/>
  <c r="J55" i="7"/>
  <c r="J60" i="7"/>
  <c r="J43" i="7"/>
  <c r="J42" i="7"/>
  <c r="J24" i="7"/>
  <c r="J13" i="7"/>
  <c r="J14" i="7"/>
  <c r="J15" i="7"/>
  <c r="J16" i="7"/>
  <c r="J18" i="7"/>
  <c r="J19" i="7"/>
  <c r="J20" i="7"/>
  <c r="J21" i="7"/>
  <c r="J22" i="7"/>
  <c r="J25" i="7"/>
  <c r="J26" i="7"/>
  <c r="J27" i="7"/>
  <c r="J28" i="7"/>
  <c r="J30" i="7"/>
  <c r="J31" i="7"/>
  <c r="J32" i="7"/>
  <c r="J33" i="7"/>
  <c r="J34" i="7"/>
  <c r="J36" i="7"/>
  <c r="J38" i="7"/>
  <c r="J39" i="7"/>
  <c r="J40" i="7"/>
  <c r="J44" i="7"/>
  <c r="J45" i="7"/>
  <c r="J46" i="7"/>
  <c r="J48" i="7"/>
  <c r="J49" i="7"/>
  <c r="J50" i="7"/>
  <c r="J51" i="7"/>
  <c r="J52" i="7"/>
  <c r="J56" i="7"/>
  <c r="J57" i="7"/>
  <c r="J58" i="7"/>
  <c r="J12" i="7"/>
  <c r="R10" i="19" l="1"/>
  <c r="J60" i="19"/>
  <c r="J55" i="19"/>
  <c r="J52" i="19"/>
  <c r="J51" i="19"/>
  <c r="J50" i="19"/>
  <c r="J48" i="19"/>
  <c r="J49" i="19"/>
  <c r="J46" i="19"/>
  <c r="J30" i="19" l="1"/>
  <c r="J12" i="19" l="1"/>
  <c r="J15" i="19"/>
  <c r="J58" i="19" l="1"/>
  <c r="J57" i="19"/>
  <c r="J56" i="19"/>
  <c r="J54" i="19"/>
  <c r="J45" i="19"/>
  <c r="J44" i="19"/>
  <c r="J43" i="19"/>
  <c r="J42" i="19"/>
  <c r="J40" i="19"/>
  <c r="J39" i="19"/>
  <c r="J38" i="19"/>
  <c r="J37" i="19"/>
  <c r="J36" i="19"/>
  <c r="J34" i="19"/>
  <c r="J33" i="19"/>
  <c r="J32" i="19"/>
  <c r="J31" i="19"/>
  <c r="J28" i="19"/>
  <c r="J27" i="19"/>
  <c r="J26" i="19"/>
  <c r="J25" i="19"/>
  <c r="J24" i="19"/>
  <c r="J22" i="19"/>
  <c r="J21" i="19"/>
  <c r="J20" i="19"/>
  <c r="J19" i="19"/>
  <c r="J18" i="19"/>
  <c r="J16" i="19"/>
  <c r="J14" i="19"/>
  <c r="J13" i="19"/>
  <c r="V10" i="19"/>
  <c r="U10" i="19"/>
  <c r="T10" i="19"/>
  <c r="S10" i="19"/>
  <c r="Q10" i="19"/>
  <c r="P10" i="19"/>
  <c r="O10" i="19"/>
  <c r="N10" i="19"/>
  <c r="M10" i="19"/>
  <c r="L10" i="19"/>
  <c r="K10" i="19"/>
  <c r="J10" i="19" l="1"/>
  <c r="B13" i="8"/>
  <c r="V10" i="7"/>
  <c r="U10" i="7"/>
  <c r="T10" i="7"/>
  <c r="S10" i="7"/>
  <c r="R10" i="7"/>
  <c r="Q10" i="7"/>
  <c r="P10" i="7"/>
  <c r="O10" i="7"/>
  <c r="N10" i="7"/>
  <c r="M10" i="7"/>
  <c r="L10" i="7"/>
  <c r="K10" i="7"/>
  <c r="D86" i="4"/>
  <c r="D85" i="4"/>
  <c r="K84" i="4"/>
  <c r="J84" i="4"/>
  <c r="I84" i="4"/>
  <c r="H84" i="4"/>
  <c r="G84" i="4"/>
  <c r="G56" i="4" s="1"/>
  <c r="F84" i="4"/>
  <c r="E84" i="4"/>
  <c r="D84" i="4" s="1"/>
  <c r="D82" i="4"/>
  <c r="D81" i="4"/>
  <c r="D80" i="4"/>
  <c r="D79" i="4"/>
  <c r="D78" i="4"/>
  <c r="D77" i="4"/>
  <c r="D76" i="4"/>
  <c r="D75" i="4"/>
  <c r="D74" i="4"/>
  <c r="D73" i="4"/>
  <c r="K72" i="4"/>
  <c r="J72" i="4"/>
  <c r="I72" i="4"/>
  <c r="H72" i="4"/>
  <c r="G72" i="4"/>
  <c r="F72" i="4"/>
  <c r="E72" i="4"/>
  <c r="D70" i="4"/>
  <c r="D69" i="4"/>
  <c r="D68" i="4"/>
  <c r="D67" i="4"/>
  <c r="D66" i="4"/>
  <c r="D65" i="4"/>
  <c r="D64" i="4"/>
  <c r="K63" i="4"/>
  <c r="J63" i="4"/>
  <c r="I63" i="4"/>
  <c r="H63" i="4"/>
  <c r="G63" i="4"/>
  <c r="F63" i="4"/>
  <c r="E63" i="4"/>
  <c r="D61" i="4"/>
  <c r="D60" i="4"/>
  <c r="D59" i="4"/>
  <c r="K58" i="4"/>
  <c r="J58" i="4"/>
  <c r="J56" i="4" s="1"/>
  <c r="I58" i="4"/>
  <c r="H58" i="4"/>
  <c r="H56" i="4" s="1"/>
  <c r="G58" i="4"/>
  <c r="F58" i="4"/>
  <c r="F56" i="4" s="1"/>
  <c r="E58" i="4"/>
  <c r="D58" i="4"/>
  <c r="D48" i="4"/>
  <c r="D47" i="4"/>
  <c r="K46" i="4"/>
  <c r="J46" i="4"/>
  <c r="I46" i="4"/>
  <c r="H46" i="4"/>
  <c r="G46" i="4"/>
  <c r="F46" i="4"/>
  <c r="E46" i="4"/>
  <c r="D44" i="4"/>
  <c r="D43" i="4"/>
  <c r="D42" i="4"/>
  <c r="D41" i="4"/>
  <c r="D40" i="4"/>
  <c r="D39" i="4"/>
  <c r="D38" i="4"/>
  <c r="D37" i="4"/>
  <c r="D36" i="4"/>
  <c r="D35" i="4"/>
  <c r="K34" i="4"/>
  <c r="J34" i="4"/>
  <c r="I34" i="4"/>
  <c r="H34" i="4"/>
  <c r="G34" i="4"/>
  <c r="F34" i="4"/>
  <c r="E34" i="4"/>
  <c r="D32" i="4"/>
  <c r="D31" i="4"/>
  <c r="D30" i="4"/>
  <c r="D29" i="4"/>
  <c r="D28" i="4"/>
  <c r="D27" i="4"/>
  <c r="D26" i="4"/>
  <c r="K25" i="4"/>
  <c r="J25" i="4"/>
  <c r="I25" i="4"/>
  <c r="H25" i="4"/>
  <c r="G25" i="4"/>
  <c r="F25" i="4"/>
  <c r="E25" i="4"/>
  <c r="D23" i="4"/>
  <c r="D22" i="4"/>
  <c r="D21" i="4"/>
  <c r="K20" i="4"/>
  <c r="J20" i="4"/>
  <c r="I20" i="4"/>
  <c r="H20" i="4"/>
  <c r="G20" i="4"/>
  <c r="F20" i="4"/>
  <c r="E20" i="4"/>
  <c r="I18" i="4"/>
  <c r="D5" i="17"/>
  <c r="E5" i="17"/>
  <c r="H33" i="3"/>
  <c r="H32" i="3"/>
  <c r="H30" i="3"/>
  <c r="H29" i="3"/>
  <c r="H28" i="3"/>
  <c r="H26" i="3"/>
  <c r="H25" i="3"/>
  <c r="H24" i="3"/>
  <c r="H23" i="3"/>
  <c r="H22" i="3"/>
  <c r="H21" i="3"/>
  <c r="H19" i="3"/>
  <c r="H18" i="3"/>
  <c r="H17" i="3"/>
  <c r="H15" i="3"/>
  <c r="H14" i="3"/>
  <c r="H13" i="3"/>
  <c r="H11" i="3"/>
  <c r="H10" i="3"/>
  <c r="H9" i="3"/>
  <c r="B17" i="11"/>
  <c r="B16" i="11"/>
  <c r="B15" i="11"/>
  <c r="B14" i="11"/>
  <c r="B12" i="11"/>
  <c r="B11" i="11"/>
  <c r="B10" i="11"/>
  <c r="B9" i="11"/>
  <c r="I7" i="11"/>
  <c r="H7" i="11"/>
  <c r="G7" i="11"/>
  <c r="F7" i="11"/>
  <c r="E7" i="11"/>
  <c r="D7" i="11"/>
  <c r="C7" i="11"/>
  <c r="J16" i="9"/>
  <c r="G16" i="9"/>
  <c r="C16" i="9"/>
  <c r="B16" i="9"/>
  <c r="J15" i="9"/>
  <c r="G15" i="9"/>
  <c r="C15" i="9"/>
  <c r="B15" i="9"/>
  <c r="D15" i="9"/>
  <c r="J14" i="9"/>
  <c r="G14" i="9"/>
  <c r="C14" i="9"/>
  <c r="B14" i="9"/>
  <c r="D14" i="9" s="1"/>
  <c r="J13" i="9"/>
  <c r="G13" i="9"/>
  <c r="C13" i="9"/>
  <c r="B13" i="9"/>
  <c r="D13" i="9" s="1"/>
  <c r="J11" i="9"/>
  <c r="G11" i="9"/>
  <c r="C11" i="9"/>
  <c r="B11" i="9"/>
  <c r="J10" i="9"/>
  <c r="G10" i="9"/>
  <c r="C10" i="9"/>
  <c r="B10" i="9"/>
  <c r="D10" i="9" s="1"/>
  <c r="J9" i="9"/>
  <c r="G9" i="9"/>
  <c r="C9" i="9"/>
  <c r="B9" i="9"/>
  <c r="J8" i="9"/>
  <c r="G8" i="9"/>
  <c r="C8" i="9"/>
  <c r="B8" i="9"/>
  <c r="I6" i="9"/>
  <c r="H6" i="9"/>
  <c r="F6" i="9"/>
  <c r="C6" i="9" s="1"/>
  <c r="E6" i="9"/>
  <c r="G6" i="9"/>
  <c r="B17" i="10"/>
  <c r="B16" i="10"/>
  <c r="B15" i="10"/>
  <c r="B14" i="10"/>
  <c r="B12" i="10"/>
  <c r="B11" i="10"/>
  <c r="B10" i="10"/>
  <c r="B9" i="10"/>
  <c r="I7" i="10"/>
  <c r="H7" i="10"/>
  <c r="G7" i="10"/>
  <c r="F7" i="10"/>
  <c r="E7" i="10"/>
  <c r="D7" i="10"/>
  <c r="C7" i="10"/>
  <c r="C13" i="8"/>
  <c r="E13" i="8"/>
  <c r="D13" i="8"/>
  <c r="F13" i="8"/>
  <c r="B6" i="9"/>
  <c r="D8" i="9" l="1"/>
  <c r="D9" i="9"/>
  <c r="B7" i="11"/>
  <c r="D20" i="4"/>
  <c r="D25" i="4"/>
  <c r="D34" i="4"/>
  <c r="K56" i="4"/>
  <c r="D6" i="9"/>
  <c r="G18" i="4"/>
  <c r="K18" i="4"/>
  <c r="B7" i="10"/>
  <c r="J6" i="9"/>
  <c r="D11" i="9"/>
  <c r="D16" i="9"/>
  <c r="E18" i="4"/>
  <c r="F18" i="4"/>
  <c r="H18" i="4"/>
  <c r="J18" i="4"/>
  <c r="D46" i="4"/>
  <c r="D18" i="4" s="1"/>
  <c r="D63" i="4"/>
  <c r="I56" i="4"/>
  <c r="D72" i="4"/>
  <c r="E56" i="4"/>
  <c r="J10" i="7"/>
  <c r="D56" i="4" l="1"/>
</calcChain>
</file>

<file path=xl/sharedStrings.xml><?xml version="1.0" encoding="utf-8"?>
<sst xmlns="http://schemas.openxmlformats.org/spreadsheetml/2006/main" count="1292" uniqueCount="625">
  <si>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</si>
  <si>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</si>
  <si>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</si>
  <si>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</si>
  <si>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</si>
  <si>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</si>
  <si>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</si>
  <si>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その６　　　地　　　区　　　別　　　概　　　況</t>
    <rPh sb="6" eb="7">
      <t>チ</t>
    </rPh>
    <rPh sb="10" eb="11">
      <t>ク</t>
    </rPh>
    <rPh sb="14" eb="15">
      <t>ベツ</t>
    </rPh>
    <rPh sb="18" eb="19">
      <t>オオムネ</t>
    </rPh>
    <rPh sb="22" eb="23">
      <t>イワン</t>
    </rPh>
    <phoneticPr fontId="2"/>
  </si>
  <si>
    <t>東部地区</t>
    <rPh sb="0" eb="2">
      <t>トウブ</t>
    </rPh>
    <rPh sb="2" eb="4">
      <t>チク</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</si>
  <si>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</si>
  <si>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</si>
  <si>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</si>
  <si>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西部地区</t>
    <rPh sb="0" eb="2">
      <t>セイブ</t>
    </rPh>
    <rPh sb="2" eb="4">
      <t>チク</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</si>
  <si>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</si>
  <si>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</si>
  <si>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</si>
  <si>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</si>
  <si>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南部地区</t>
    <rPh sb="0" eb="2">
      <t>ナンブ</t>
    </rPh>
    <rPh sb="2" eb="4">
      <t>チク</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</si>
  <si>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</si>
  <si>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</si>
  <si>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</si>
  <si>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</si>
  <si>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北部地区</t>
    <rPh sb="0" eb="2">
      <t>ホクブ</t>
    </rPh>
    <rPh sb="2" eb="4">
      <t>チク</t>
    </rPh>
    <phoneticPr fontId="2"/>
  </si>
  <si>
    <t>西浦上</t>
    <rPh sb="0" eb="3">
      <t>ニシウラカミ</t>
    </rPh>
    <phoneticPr fontId="2"/>
  </si>
  <si>
    <t>１月</t>
    <rPh sb="1" eb="2">
      <t>ガツ</t>
    </rPh>
    <phoneticPr fontId="2"/>
  </si>
  <si>
    <t>７月</t>
  </si>
  <si>
    <t>８月</t>
  </si>
  <si>
    <t>９月</t>
  </si>
  <si>
    <t>１０月</t>
  </si>
  <si>
    <t>１１月</t>
  </si>
  <si>
    <t>１２月</t>
  </si>
  <si>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</si>
  <si>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</si>
  <si>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</si>
  <si>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</si>
  <si>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</si>
  <si>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</si>
  <si>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</si>
  <si>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</si>
  <si>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</si>
  <si>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</si>
  <si>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</si>
  <si>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</si>
  <si>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</si>
  <si>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輸</t>
    <rPh sb="89" eb="90">
      <t>ユ</t>
    </rPh>
    <phoneticPr fontId="2"/>
  </si>
  <si>
    <t>　　　　　　　　　　　　　出</t>
    <rPh sb="13" eb="14">
      <t>デ</t>
    </rPh>
    <phoneticPr fontId="2"/>
  </si>
  <si>
    <t>３</t>
  </si>
  <si>
    <t>２８</t>
  </si>
  <si>
    <t>４０</t>
  </si>
  <si>
    <t>４１</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</si>
  <si>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</si>
  <si>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</si>
  <si>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</si>
  <si>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</si>
  <si>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</si>
  <si>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サービス料その他の収入額</t>
    <rPh sb="4" eb="5">
      <t>リョウ</t>
    </rPh>
    <rPh sb="7" eb="8">
      <t>ホカ</t>
    </rPh>
    <rPh sb="9" eb="11">
      <t>シュウニュウ</t>
    </rPh>
    <rPh sb="11" eb="12">
      <t>ガク</t>
    </rPh>
    <phoneticPr fontId="2"/>
  </si>
  <si>
    <t>１店当り従業者数</t>
    <rPh sb="1" eb="2">
      <t>テン</t>
    </rPh>
    <rPh sb="2" eb="3">
      <t>アタ</t>
    </rPh>
    <rPh sb="4" eb="7">
      <t>ジュウギョウシャ</t>
    </rPh>
    <rPh sb="7" eb="8">
      <t>スウ</t>
    </rPh>
    <phoneticPr fontId="2"/>
  </si>
  <si>
    <t>１店当り年間販売額</t>
    <rPh sb="1" eb="2">
      <t>テン</t>
    </rPh>
    <rPh sb="2" eb="3">
      <t>アタ</t>
    </rPh>
    <rPh sb="4" eb="6">
      <t>ネンカン</t>
    </rPh>
    <rPh sb="6" eb="8">
      <t>ハンバイ</t>
    </rPh>
    <rPh sb="8" eb="9">
      <t>ガク</t>
    </rPh>
    <phoneticPr fontId="2"/>
  </si>
  <si>
    <t>商　　　　　　　　業　　　　　　　　別</t>
    <rPh sb="0" eb="1">
      <t>ショウ</t>
    </rPh>
    <rPh sb="9" eb="10">
      <t>ギョウ</t>
    </rPh>
    <rPh sb="18" eb="19">
      <t>ベツ</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</si>
  <si>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</si>
  <si>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</si>
  <si>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そ の 他 の 収 入 額</t>
    <rPh sb="4" eb="5">
      <t>ホカ</t>
    </rPh>
    <rPh sb="8" eb="9">
      <t>オサム</t>
    </rPh>
    <rPh sb="10" eb="11">
      <t>イ</t>
    </rPh>
    <rPh sb="12" eb="13">
      <t>ガク</t>
    </rPh>
    <phoneticPr fontId="2"/>
  </si>
  <si>
    <t>総　　　　　　　　　数</t>
    <rPh sb="0" eb="1">
      <t>フサ</t>
    </rPh>
    <rPh sb="10" eb="11">
      <t>カズ</t>
    </rPh>
    <phoneticPr fontId="2"/>
  </si>
  <si>
    <t>販　　　　　売　　　　　額</t>
    <rPh sb="0" eb="1">
      <t>ハン</t>
    </rPh>
    <rPh sb="6" eb="7">
      <t>バイ</t>
    </rPh>
    <rPh sb="12" eb="13">
      <t>ガク</t>
    </rPh>
    <phoneticPr fontId="2"/>
  </si>
  <si>
    <t>売　　場　　面　　積</t>
    <rPh sb="0" eb="1">
      <t>バイ</t>
    </rPh>
    <rPh sb="3" eb="4">
      <t>バ</t>
    </rPh>
    <rPh sb="6" eb="7">
      <t>メン</t>
    </rPh>
    <rPh sb="9" eb="10">
      <t>セキ</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</si>
  <si>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</si>
  <si>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</si>
  <si>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</si>
  <si>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</si>
  <si>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自動車・自転車小売業</t>
    <rPh sb="0" eb="3">
      <t>ジドウシャ</t>
    </rPh>
    <rPh sb="4" eb="7">
      <t>ジテンシャ</t>
    </rPh>
    <rPh sb="7" eb="10">
      <t>コウリギョウ</t>
    </rPh>
    <phoneticPr fontId="2"/>
  </si>
  <si>
    <t>その他の小売業</t>
    <rPh sb="2" eb="3">
      <t>ホカ</t>
    </rPh>
    <rPh sb="4" eb="7">
      <t>コウリギョウ</t>
    </rPh>
    <phoneticPr fontId="2"/>
  </si>
  <si>
    <t>総</t>
    <rPh sb="0" eb="1">
      <t>ソウ</t>
    </rPh>
    <phoneticPr fontId="2"/>
  </si>
  <si>
    <t>計</t>
    <rPh sb="0" eb="1">
      <t>ケイ</t>
    </rPh>
    <phoneticPr fontId="2"/>
  </si>
  <si>
    <t>織物衣服</t>
    <rPh sb="0" eb="2">
      <t>オリモノ</t>
    </rPh>
    <rPh sb="2" eb="4">
      <t>イフク</t>
    </rPh>
    <phoneticPr fontId="2"/>
  </si>
  <si>
    <t>家具・建具</t>
    <rPh sb="0" eb="2">
      <t>カグ</t>
    </rPh>
    <rPh sb="3" eb="5">
      <t>タテグ</t>
    </rPh>
    <phoneticPr fontId="2"/>
  </si>
  <si>
    <t>身の回り</t>
    <rPh sb="0" eb="1">
      <t>ミ</t>
    </rPh>
    <rPh sb="2" eb="3">
      <t>マワ</t>
    </rPh>
    <phoneticPr fontId="2"/>
  </si>
  <si>
    <t>品小売業</t>
    <rPh sb="0" eb="1">
      <t>シナ</t>
    </rPh>
    <rPh sb="1" eb="4">
      <t>コウリギョウ</t>
    </rPh>
    <phoneticPr fontId="2"/>
  </si>
  <si>
    <t>規　　　　　模　　　　　別</t>
    <rPh sb="0" eb="1">
      <t>キ</t>
    </rPh>
    <rPh sb="6" eb="7">
      <t>ノット</t>
    </rPh>
    <rPh sb="12" eb="13">
      <t>ベツ</t>
    </rPh>
    <phoneticPr fontId="2"/>
  </si>
  <si>
    <t>卸　売　業</t>
    <rPh sb="0" eb="1">
      <t>オロシ</t>
    </rPh>
    <rPh sb="2" eb="3">
      <t>バイ</t>
    </rPh>
    <rPh sb="4" eb="5">
      <t>ギョウ</t>
    </rPh>
    <phoneticPr fontId="2"/>
  </si>
  <si>
    <t>小　売　業</t>
    <rPh sb="0" eb="1">
      <t>ショウ</t>
    </rPh>
    <rPh sb="2" eb="3">
      <t>バイ</t>
    </rPh>
    <rPh sb="4" eb="5">
      <t>ギョウ</t>
    </rPh>
    <phoneticPr fontId="2"/>
  </si>
  <si>
    <t>自　動　車</t>
    <rPh sb="0" eb="1">
      <t>ジ</t>
    </rPh>
    <rPh sb="2" eb="3">
      <t>ドウ</t>
    </rPh>
    <rPh sb="4" eb="5">
      <t>クルマ</t>
    </rPh>
    <phoneticPr fontId="2"/>
  </si>
  <si>
    <t>自　転　車</t>
    <rPh sb="0" eb="1">
      <t>ジ</t>
    </rPh>
    <rPh sb="2" eb="3">
      <t>テン</t>
    </rPh>
    <rPh sb="4" eb="5">
      <t>クルマ</t>
    </rPh>
    <phoneticPr fontId="2"/>
  </si>
  <si>
    <t>什　器　等</t>
    <rPh sb="0" eb="1">
      <t>ジュウ</t>
    </rPh>
    <rPh sb="2" eb="3">
      <t>ウツワ</t>
    </rPh>
    <rPh sb="4" eb="5">
      <t>ナド</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</si>
  <si>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</si>
  <si>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</si>
  <si>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</si>
  <si>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</si>
  <si>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</si>
  <si>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</si>
  <si>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</si>
  <si>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</si>
  <si>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</si>
  <si>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１店当たり販売額</t>
    <rPh sb="1" eb="2">
      <t>テン</t>
    </rPh>
    <rPh sb="2" eb="3">
      <t>ア</t>
    </rPh>
    <rPh sb="5" eb="7">
      <t>ハンバイ</t>
    </rPh>
    <rPh sb="7" eb="8">
      <t>ガク</t>
    </rPh>
    <phoneticPr fontId="2"/>
  </si>
  <si>
    <t>規　　　　　　　模　　　　　　　別</t>
    <rPh sb="0" eb="1">
      <t>キ</t>
    </rPh>
    <rPh sb="8" eb="9">
      <t>ノット</t>
    </rPh>
    <rPh sb="16" eb="17">
      <t>ベツ</t>
    </rPh>
    <phoneticPr fontId="2"/>
  </si>
  <si>
    <t>事　　業　　所　　数</t>
    <rPh sb="0" eb="1">
      <t>コト</t>
    </rPh>
    <rPh sb="3" eb="4">
      <t>ギョウ</t>
    </rPh>
    <rPh sb="6" eb="7">
      <t>トコロ</t>
    </rPh>
    <rPh sb="9" eb="10">
      <t>スウ</t>
    </rPh>
    <phoneticPr fontId="2"/>
  </si>
  <si>
    <t>１ 店 当 た り 販 売 額</t>
    <rPh sb="2" eb="3">
      <t>テン</t>
    </rPh>
    <rPh sb="4" eb="5">
      <t>ア</t>
    </rPh>
    <rPh sb="10" eb="11">
      <t>ハン</t>
    </rPh>
    <rPh sb="12" eb="13">
      <t>バイ</t>
    </rPh>
    <rPh sb="14" eb="15">
      <t>ガク</t>
    </rPh>
    <phoneticPr fontId="2"/>
  </si>
  <si>
    <t>卸　　　　　</t>
    <rPh sb="0" eb="1">
      <t>オロシ</t>
    </rPh>
    <phoneticPr fontId="2"/>
  </si>
  <si>
    <t>小　　　　　　　　　　　　　　売　　　　　　　　　　　　　　業</t>
    <rPh sb="0" eb="1">
      <t>ショウ</t>
    </rPh>
    <rPh sb="15" eb="16">
      <t>バイ</t>
    </rPh>
    <rPh sb="30" eb="31">
      <t>ギョウ</t>
    </rPh>
    <phoneticPr fontId="2"/>
  </si>
  <si>
    <t>販　　　　売　　　　額</t>
    <rPh sb="0" eb="1">
      <t>ハン</t>
    </rPh>
    <rPh sb="5" eb="6">
      <t>バイ</t>
    </rPh>
    <rPh sb="10" eb="11">
      <t>ガク</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</si>
  <si>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</si>
  <si>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</si>
  <si>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</si>
  <si>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</si>
  <si>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</si>
  <si>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</si>
  <si>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</si>
  <si>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</si>
  <si>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</si>
  <si>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</si>
  <si>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規　　模　　別</t>
    <rPh sb="0" eb="1">
      <t>キ</t>
    </rPh>
    <rPh sb="3" eb="4">
      <t>ノット</t>
    </rPh>
    <rPh sb="6" eb="7">
      <t>ベツ</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</si>
  <si>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</si>
  <si>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</si>
  <si>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</si>
  <si>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</si>
  <si>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</si>
  <si>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</si>
  <si>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</si>
  <si>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</si>
  <si>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</si>
  <si>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</si>
  <si>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</si>
  <si>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年 間 販 売 額</t>
    <rPh sb="0" eb="1">
      <t>トシ</t>
    </rPh>
    <rPh sb="2" eb="3">
      <t>アイダ</t>
    </rPh>
    <rPh sb="4" eb="5">
      <t>ハン</t>
    </rPh>
    <rPh sb="6" eb="7">
      <t>バイ</t>
    </rPh>
    <rPh sb="8" eb="9">
      <t>ガク</t>
    </rPh>
    <phoneticPr fontId="2"/>
  </si>
  <si>
    <t>総　　　　　　　　　　　　　　　　　　　　　　　　　　　数</t>
    <rPh sb="0" eb="1">
      <t>フサ</t>
    </rPh>
    <rPh sb="28" eb="29">
      <t>カズ</t>
    </rPh>
    <phoneticPr fontId="2"/>
  </si>
  <si>
    <t>卸売業</t>
    <rPh sb="0" eb="3">
      <t>オロシウリギョウ</t>
    </rPh>
    <phoneticPr fontId="2"/>
  </si>
  <si>
    <t>各種商品卸売業</t>
    <rPh sb="0" eb="2">
      <t>カクシュ</t>
    </rPh>
    <rPh sb="2" eb="4">
      <t>ショウヒン</t>
    </rPh>
    <rPh sb="4" eb="7">
      <t>オロシウリギョウ</t>
    </rPh>
    <phoneticPr fontId="2"/>
  </si>
  <si>
    <t>繊維品卸売業</t>
    <rPh sb="0" eb="2">
      <t>センイ</t>
    </rPh>
    <rPh sb="2" eb="3">
      <t>ヒン</t>
    </rPh>
    <rPh sb="3" eb="5">
      <t>オロシウリ</t>
    </rPh>
    <rPh sb="5" eb="6">
      <t>ギョウ</t>
    </rPh>
    <phoneticPr fontId="2"/>
  </si>
  <si>
    <t>衣服・身の回り品卸売業</t>
    <rPh sb="0" eb="2">
      <t>イフク</t>
    </rPh>
    <rPh sb="3" eb="4">
      <t>ミ</t>
    </rPh>
    <rPh sb="5" eb="6">
      <t>マワ</t>
    </rPh>
    <rPh sb="7" eb="8">
      <t>シナ</t>
    </rPh>
    <rPh sb="8" eb="11">
      <t>オロシウリギョウ</t>
    </rPh>
    <phoneticPr fontId="2"/>
  </si>
  <si>
    <t>農畜産物・水産物卸売業</t>
    <rPh sb="0" eb="2">
      <t>ノウチク</t>
    </rPh>
    <rPh sb="2" eb="4">
      <t>サンブツ</t>
    </rPh>
    <rPh sb="5" eb="7">
      <t>スイサン</t>
    </rPh>
    <rPh sb="7" eb="8">
      <t>ブツ</t>
    </rPh>
    <rPh sb="8" eb="11">
      <t>オロシウリギョウ</t>
    </rPh>
    <phoneticPr fontId="2"/>
  </si>
  <si>
    <t>食料・飲料卸売業</t>
    <rPh sb="0" eb="2">
      <t>ショクリョウ</t>
    </rPh>
    <rPh sb="3" eb="5">
      <t>インリョウ</t>
    </rPh>
    <rPh sb="5" eb="8">
      <t>オロシウリギョウ</t>
    </rPh>
    <phoneticPr fontId="2"/>
  </si>
  <si>
    <t>建築材料卸売業</t>
    <rPh sb="0" eb="2">
      <t>ケンチク</t>
    </rPh>
    <rPh sb="2" eb="4">
      <t>ザイリョウ</t>
    </rPh>
    <rPh sb="4" eb="7">
      <t>オロシウリギョウ</t>
    </rPh>
    <phoneticPr fontId="2"/>
  </si>
  <si>
    <t>化学製品卸売業</t>
    <rPh sb="0" eb="2">
      <t>カガク</t>
    </rPh>
    <rPh sb="2" eb="4">
      <t>セイヒン</t>
    </rPh>
    <rPh sb="4" eb="7">
      <t>オロシウリギョウ</t>
    </rPh>
    <phoneticPr fontId="2"/>
  </si>
  <si>
    <t>鉱物・金属材料卸売業</t>
    <rPh sb="0" eb="2">
      <t>コウブツ</t>
    </rPh>
    <rPh sb="3" eb="5">
      <t>キンゾク</t>
    </rPh>
    <rPh sb="5" eb="7">
      <t>ザイリョウ</t>
    </rPh>
    <rPh sb="7" eb="10">
      <t>オロシウリギョウ</t>
    </rPh>
    <phoneticPr fontId="2"/>
  </si>
  <si>
    <t>再生資源卸売業</t>
    <rPh sb="0" eb="2">
      <t>サイセイ</t>
    </rPh>
    <rPh sb="2" eb="4">
      <t>シゲン</t>
    </rPh>
    <rPh sb="4" eb="7">
      <t>オロシウリギョウ</t>
    </rPh>
    <phoneticPr fontId="2"/>
  </si>
  <si>
    <t>一般機械器具卸売業</t>
    <rPh sb="0" eb="2">
      <t>イッパン</t>
    </rPh>
    <rPh sb="2" eb="4">
      <t>キカイ</t>
    </rPh>
    <rPh sb="4" eb="6">
      <t>キグ</t>
    </rPh>
    <rPh sb="6" eb="9">
      <t>オロシウリギョウ</t>
    </rPh>
    <phoneticPr fontId="2"/>
  </si>
  <si>
    <t>自動車卸売業</t>
    <rPh sb="0" eb="3">
      <t>ジドウシャ</t>
    </rPh>
    <rPh sb="3" eb="6">
      <t>オロシウリギョウ</t>
    </rPh>
    <phoneticPr fontId="2"/>
  </si>
  <si>
    <t>電気機械器具卸売業</t>
    <rPh sb="0" eb="2">
      <t>デンキ</t>
    </rPh>
    <rPh sb="2" eb="4">
      <t>キカイ</t>
    </rPh>
    <rPh sb="4" eb="6">
      <t>キグ</t>
    </rPh>
    <rPh sb="6" eb="9">
      <t>オロシウリギョウ</t>
    </rPh>
    <phoneticPr fontId="2"/>
  </si>
  <si>
    <t>その他の機械器具卸売業</t>
    <rPh sb="2" eb="3">
      <t>タ</t>
    </rPh>
    <rPh sb="4" eb="6">
      <t>キカイ</t>
    </rPh>
    <rPh sb="6" eb="8">
      <t>キグ</t>
    </rPh>
    <rPh sb="8" eb="11">
      <t>オロシウリギョウ</t>
    </rPh>
    <phoneticPr fontId="2"/>
  </si>
  <si>
    <t>家具・建具・什器卸売業</t>
    <rPh sb="0" eb="2">
      <t>カグ</t>
    </rPh>
    <rPh sb="3" eb="5">
      <t>タテグ</t>
    </rPh>
    <rPh sb="6" eb="8">
      <t>ジュウキ</t>
    </rPh>
    <rPh sb="8" eb="11">
      <t>オロシウリギョウ</t>
    </rPh>
    <phoneticPr fontId="2"/>
  </si>
  <si>
    <t>医薬品・化粧品卸売業</t>
    <rPh sb="0" eb="3">
      <t>イヤクヒン</t>
    </rPh>
    <rPh sb="4" eb="7">
      <t>ケショウヒン</t>
    </rPh>
    <rPh sb="7" eb="10">
      <t>オロシウリギョウ</t>
    </rPh>
    <phoneticPr fontId="2"/>
  </si>
  <si>
    <t>その他の卸売業</t>
    <rPh sb="2" eb="3">
      <t>ホカ</t>
    </rPh>
    <rPh sb="4" eb="7">
      <t>オロシウリギョウ</t>
    </rPh>
    <phoneticPr fontId="2"/>
  </si>
  <si>
    <t>その他の各種商品小売業</t>
    <rPh sb="2" eb="3">
      <t>ホカ</t>
    </rPh>
    <rPh sb="4" eb="6">
      <t>カクシュ</t>
    </rPh>
    <rPh sb="6" eb="8">
      <t>ショウヒン</t>
    </rPh>
    <rPh sb="8" eb="11">
      <t>コウリギョウ</t>
    </rPh>
    <phoneticPr fontId="2"/>
  </si>
  <si>
    <t>織物・衣服・身の回り品小売業</t>
    <rPh sb="0" eb="2">
      <t>オリモノ</t>
    </rPh>
    <rPh sb="3" eb="5">
      <t>イフク</t>
    </rPh>
    <rPh sb="6" eb="7">
      <t>ミ</t>
    </rPh>
    <rPh sb="8" eb="9">
      <t>マワ</t>
    </rPh>
    <rPh sb="10" eb="11">
      <t>シナ</t>
    </rPh>
    <rPh sb="11" eb="14">
      <t>コウリギョウ</t>
    </rPh>
    <phoneticPr fontId="2"/>
  </si>
  <si>
    <t>呉服・服地・寝具小売業</t>
    <rPh sb="0" eb="2">
      <t>ゴフク</t>
    </rPh>
    <rPh sb="3" eb="5">
      <t>フクジ</t>
    </rPh>
    <rPh sb="6" eb="8">
      <t>シング</t>
    </rPh>
    <rPh sb="8" eb="11">
      <t>コウリギョウ</t>
    </rPh>
    <phoneticPr fontId="2"/>
  </si>
  <si>
    <t>男子服小売業</t>
    <rPh sb="0" eb="2">
      <t>ダンシ</t>
    </rPh>
    <rPh sb="2" eb="3">
      <t>フク</t>
    </rPh>
    <rPh sb="3" eb="6">
      <t>コウリギョウ</t>
    </rPh>
    <phoneticPr fontId="2"/>
  </si>
  <si>
    <t>婦人・子供服小売業</t>
    <rPh sb="0" eb="2">
      <t>フジン</t>
    </rPh>
    <rPh sb="3" eb="6">
      <t>コドモフク</t>
    </rPh>
    <rPh sb="6" eb="9">
      <t>コウリギョウ</t>
    </rPh>
    <phoneticPr fontId="2"/>
  </si>
  <si>
    <t>その他の織物・衣服・身の回り品小売業</t>
    <rPh sb="2" eb="3">
      <t>ホカ</t>
    </rPh>
    <rPh sb="4" eb="6">
      <t>オリモノ</t>
    </rPh>
    <rPh sb="7" eb="9">
      <t>イフク</t>
    </rPh>
    <rPh sb="10" eb="11">
      <t>ミ</t>
    </rPh>
    <rPh sb="12" eb="13">
      <t>マワ</t>
    </rPh>
    <rPh sb="14" eb="15">
      <t>シナ</t>
    </rPh>
    <rPh sb="15" eb="18">
      <t>コウリギョウ</t>
    </rPh>
    <phoneticPr fontId="2"/>
  </si>
  <si>
    <t>各種食料品小売業</t>
    <rPh sb="0" eb="2">
      <t>カクシュ</t>
    </rPh>
    <rPh sb="2" eb="5">
      <t>ショクリョウヒン</t>
    </rPh>
    <rPh sb="5" eb="8">
      <t>コウリギョウ</t>
    </rPh>
    <phoneticPr fontId="2"/>
  </si>
  <si>
    <t>酒小売業</t>
    <rPh sb="0" eb="1">
      <t>サケ</t>
    </rPh>
    <rPh sb="1" eb="4">
      <t>コウリギョウ</t>
    </rPh>
    <phoneticPr fontId="2"/>
  </si>
  <si>
    <t>食肉小売業</t>
    <rPh sb="0" eb="2">
      <t>ショクニク</t>
    </rPh>
    <rPh sb="2" eb="5">
      <t>コウリギョウ</t>
    </rPh>
    <phoneticPr fontId="2"/>
  </si>
  <si>
    <t>鮮魚小売業</t>
    <rPh sb="0" eb="2">
      <t>センギョ</t>
    </rPh>
    <rPh sb="2" eb="5">
      <t>コウリギョウ</t>
    </rPh>
    <phoneticPr fontId="2"/>
  </si>
  <si>
    <t>菓子・パン小売業</t>
    <rPh sb="0" eb="2">
      <t>カシ</t>
    </rPh>
    <rPh sb="5" eb="8">
      <t>コウリギョウ</t>
    </rPh>
    <phoneticPr fontId="2"/>
  </si>
  <si>
    <t>米穀類小売業</t>
    <rPh sb="0" eb="2">
      <t>ベイコク</t>
    </rPh>
    <rPh sb="2" eb="3">
      <t>ルイ</t>
    </rPh>
    <rPh sb="3" eb="6">
      <t>コウリギョウ</t>
    </rPh>
    <phoneticPr fontId="2"/>
  </si>
  <si>
    <t>その他の飲食料品小売業</t>
    <rPh sb="2" eb="3">
      <t>ホカ</t>
    </rPh>
    <rPh sb="4" eb="6">
      <t>インショク</t>
    </rPh>
    <rPh sb="6" eb="7">
      <t>リョウ</t>
    </rPh>
    <rPh sb="7" eb="8">
      <t>シナ</t>
    </rPh>
    <rPh sb="8" eb="10">
      <t>コウリ</t>
    </rPh>
    <rPh sb="10" eb="11">
      <t>ギョウ</t>
    </rPh>
    <phoneticPr fontId="2"/>
  </si>
  <si>
    <t>自動車小売業</t>
    <rPh sb="0" eb="3">
      <t>ジドウシャ</t>
    </rPh>
    <rPh sb="3" eb="6">
      <t>コウリギョウ</t>
    </rPh>
    <phoneticPr fontId="2"/>
  </si>
  <si>
    <t>家具・建具・什器小売業</t>
    <rPh sb="0" eb="2">
      <t>カグ</t>
    </rPh>
    <rPh sb="3" eb="5">
      <t>タテグ</t>
    </rPh>
    <rPh sb="6" eb="8">
      <t>ジュウキ</t>
    </rPh>
    <rPh sb="8" eb="10">
      <t>コウリ</t>
    </rPh>
    <rPh sb="10" eb="11">
      <t>ギョウ</t>
    </rPh>
    <phoneticPr fontId="2"/>
  </si>
  <si>
    <t>家具・建具・畳小売業</t>
    <rPh sb="0" eb="2">
      <t>カグ</t>
    </rPh>
    <rPh sb="3" eb="5">
      <t>タテグ</t>
    </rPh>
    <rPh sb="6" eb="7">
      <t>タタミ</t>
    </rPh>
    <rPh sb="7" eb="10">
      <t>コウリギョウ</t>
    </rPh>
    <phoneticPr fontId="2"/>
  </si>
  <si>
    <t>その他の什器小売業</t>
    <rPh sb="2" eb="3">
      <t>ホカ</t>
    </rPh>
    <rPh sb="4" eb="6">
      <t>ジュウキ</t>
    </rPh>
    <rPh sb="6" eb="9">
      <t>コウリギョウ</t>
    </rPh>
    <phoneticPr fontId="2"/>
  </si>
  <si>
    <t>医薬品・化粧品小売業</t>
    <rPh sb="0" eb="3">
      <t>イヤクヒン</t>
    </rPh>
    <rPh sb="4" eb="7">
      <t>ケショウヒン</t>
    </rPh>
    <rPh sb="7" eb="10">
      <t>コウリギョウ</t>
    </rPh>
    <phoneticPr fontId="2"/>
  </si>
  <si>
    <t>農耕用品小売業</t>
    <rPh sb="0" eb="3">
      <t>ノウコウヨウ</t>
    </rPh>
    <rPh sb="3" eb="4">
      <t>ヒン</t>
    </rPh>
    <rPh sb="4" eb="6">
      <t>コウリ</t>
    </rPh>
    <rPh sb="6" eb="7">
      <t>ギョウ</t>
    </rPh>
    <phoneticPr fontId="2"/>
  </si>
  <si>
    <t>燃料小売業</t>
    <rPh sb="0" eb="2">
      <t>ネンリョウ</t>
    </rPh>
    <rPh sb="2" eb="5">
      <t>コウリギョウ</t>
    </rPh>
    <phoneticPr fontId="2"/>
  </si>
  <si>
    <t>書籍・文房具小売業</t>
    <rPh sb="0" eb="2">
      <t>ショセキ</t>
    </rPh>
    <rPh sb="3" eb="6">
      <t>ブンボウグ</t>
    </rPh>
    <rPh sb="6" eb="9">
      <t>コウリギョウ</t>
    </rPh>
    <phoneticPr fontId="2"/>
  </si>
  <si>
    <t>スポーツ用品・がん具等小売業</t>
    <rPh sb="4" eb="6">
      <t>ヨウヒン</t>
    </rPh>
    <rPh sb="9" eb="10">
      <t>グ</t>
    </rPh>
    <rPh sb="10" eb="11">
      <t>ナド</t>
    </rPh>
    <rPh sb="11" eb="14">
      <t>コウリギョウ</t>
    </rPh>
    <phoneticPr fontId="2"/>
  </si>
  <si>
    <t>写真機・写真材料小売業</t>
    <rPh sb="0" eb="3">
      <t>シャシンキ</t>
    </rPh>
    <rPh sb="4" eb="6">
      <t>シャシン</t>
    </rPh>
    <rPh sb="6" eb="8">
      <t>ザイリョウ</t>
    </rPh>
    <rPh sb="8" eb="11">
      <t>コウリギョウ</t>
    </rPh>
    <phoneticPr fontId="2"/>
  </si>
  <si>
    <t>時計・眼鏡・光学器械小売業</t>
    <rPh sb="0" eb="2">
      <t>トケイ</t>
    </rPh>
    <rPh sb="3" eb="5">
      <t>メガネ</t>
    </rPh>
    <rPh sb="6" eb="8">
      <t>コウガク</t>
    </rPh>
    <rPh sb="8" eb="10">
      <t>キカイ</t>
    </rPh>
    <rPh sb="10" eb="13">
      <t>コウリギョウ</t>
    </rPh>
    <phoneticPr fontId="2"/>
  </si>
  <si>
    <t>他に分類されない小売業</t>
    <rPh sb="0" eb="1">
      <t>ホカ</t>
    </rPh>
    <rPh sb="2" eb="4">
      <t>ブンルイ</t>
    </rPh>
    <rPh sb="8" eb="11">
      <t>コウリギョウ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</si>
  <si>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</si>
  <si>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</si>
  <si>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</si>
  <si>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</si>
  <si>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地　　区　　別</t>
    <rPh sb="0" eb="1">
      <t>チ</t>
    </rPh>
    <rPh sb="3" eb="4">
      <t>ク</t>
    </rPh>
    <rPh sb="6" eb="7">
      <t>ベツ</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</si>
  <si>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</si>
  <si>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</si>
  <si>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</si>
  <si>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</si>
  <si>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</si>
  <si>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野　　　　　　　　　　</t>
    <rPh sb="0" eb="1">
      <t>ノ</t>
    </rPh>
    <phoneticPr fontId="2"/>
  </si>
  <si>
    <t>　　　　　　　　　　　　　　　　　　菜</t>
    <rPh sb="18" eb="19">
      <t>ナ</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</si>
  <si>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</si>
  <si>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</si>
  <si>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</si>
  <si>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</si>
  <si>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</si>
  <si>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</si>
  <si>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</si>
  <si>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</si>
  <si>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</si>
  <si>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</si>
  <si>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</si>
  <si>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</si>
  <si>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</si>
  <si>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</si>
  <si>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</si>
  <si>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</si>
  <si>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</si>
  <si>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</si>
  <si>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</si>
  <si>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原料別製品</t>
    <rPh sb="0" eb="2">
      <t>ゲンリョウ</t>
    </rPh>
    <rPh sb="2" eb="3">
      <t>ベツ</t>
    </rPh>
    <rPh sb="3" eb="5">
      <t>セイヒン</t>
    </rPh>
    <phoneticPr fontId="2"/>
  </si>
  <si>
    <t>年　　　　　　　　　　月</t>
    <rPh sb="0" eb="1">
      <t>ネン</t>
    </rPh>
    <rPh sb="11" eb="12">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</si>
  <si>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</si>
  <si>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</si>
  <si>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</si>
  <si>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</si>
  <si>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</si>
  <si>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</si>
  <si>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</si>
  <si>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</si>
  <si>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</si>
  <si>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</si>
  <si>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</si>
  <si>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</si>
  <si>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</si>
  <si>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</si>
  <si>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</si>
  <si>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</si>
  <si>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</si>
  <si>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</si>
  <si>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その２　　　規模別、産業中分類別事業所数</t>
    <rPh sb="6" eb="8">
      <t>キボ</t>
    </rPh>
    <rPh sb="8" eb="9">
      <t>ベツ</t>
    </rPh>
    <rPh sb="10" eb="12">
      <t>サンギョウ</t>
    </rPh>
    <rPh sb="12" eb="14">
      <t>ナカブン</t>
    </rPh>
    <rPh sb="14" eb="16">
      <t>ルイベツ</t>
    </rPh>
    <rPh sb="16" eb="19">
      <t>ジギョウショ</t>
    </rPh>
    <rPh sb="19" eb="20">
      <t>スウ</t>
    </rPh>
    <phoneticPr fontId="2"/>
  </si>
  <si>
    <t>その４　　　規模別、産業中分類別従業者数</t>
    <rPh sb="6" eb="8">
      <t>キボ</t>
    </rPh>
    <rPh sb="8" eb="9">
      <t>ベツ</t>
    </rPh>
    <rPh sb="10" eb="12">
      <t>サンギョウ</t>
    </rPh>
    <rPh sb="12" eb="13">
      <t>チュウ</t>
    </rPh>
    <rPh sb="13" eb="15">
      <t>ブンルイ</t>
    </rPh>
    <rPh sb="15" eb="16">
      <t>ベツ</t>
    </rPh>
    <rPh sb="16" eb="18">
      <t>ジュウギョウ</t>
    </rPh>
    <rPh sb="18" eb="19">
      <t>シャ</t>
    </rPh>
    <rPh sb="19" eb="20">
      <t>カズ</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</si>
  <si>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</si>
  <si>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</si>
  <si>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</si>
  <si>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</si>
  <si>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</si>
  <si>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</si>
  <si>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</si>
  <si>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</si>
  <si>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</si>
  <si>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</si>
  <si>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</si>
  <si>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</si>
  <si>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</si>
  <si>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</si>
  <si>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</si>
  <si>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</si>
  <si>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</si>
  <si>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</si>
  <si>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</si>
  <si>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</si>
  <si>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</si>
  <si>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</si>
  <si>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</si>
  <si>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</si>
  <si>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</si>
  <si>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</si>
  <si>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</si>
  <si>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</si>
  <si>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</si>
  <si>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</si>
  <si>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</si>
  <si>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</si>
  <si>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</si>
  <si>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</si>
  <si>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</si>
  <si>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</si>
  <si>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</si>
  <si>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</si>
  <si>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</si>
  <si>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</si>
  <si>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</si>
  <si>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</si>
  <si>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</si>
  <si>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</si>
  <si>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</si>
  <si>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</si>
  <si>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</si>
  <si>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</si>
  <si>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</si>
  <si>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</si>
  <si>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</si>
  <si>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</si>
  <si>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</si>
  <si>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</si>
  <si>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　</t>
    <phoneticPr fontId="2"/>
  </si>
  <si>
    <t>　</t>
    <phoneticPr fontId="2"/>
  </si>
  <si>
    <t>　</t>
    <phoneticPr fontId="2"/>
  </si>
  <si>
    <t>　　　　　　　　　　　区　　分</t>
    <rPh sb="11" eb="12">
      <t>ク</t>
    </rPh>
    <rPh sb="14" eb="15">
      <t>ブン</t>
    </rPh>
    <phoneticPr fontId="2"/>
  </si>
  <si>
    <t>(単位　　人、万円、㎡）</t>
    <rPh sb="1" eb="3">
      <t>タンイ</t>
    </rPh>
    <rPh sb="5" eb="6">
      <t>ヒト</t>
    </rPh>
    <rPh sb="7" eb="9">
      <t>マンエン</t>
    </rPh>
    <phoneticPr fontId="2"/>
  </si>
  <si>
    <t>(単位　　事業所、万円）</t>
    <rPh sb="1" eb="3">
      <t>タンイ</t>
    </rPh>
    <rPh sb="5" eb="8">
      <t>ジギョウショ</t>
    </rPh>
    <rPh sb="9" eb="11">
      <t>マンエン</t>
    </rPh>
    <phoneticPr fontId="2"/>
  </si>
  <si>
    <t>(単位　　事業所、人、万円）</t>
    <rPh sb="1" eb="3">
      <t>タンイ</t>
    </rPh>
    <rPh sb="5" eb="8">
      <t>ジギョウショ</t>
    </rPh>
    <rPh sb="9" eb="10">
      <t>ヒト</t>
    </rPh>
    <rPh sb="11" eb="13">
      <t>マンエン</t>
    </rPh>
    <phoneticPr fontId="2"/>
  </si>
  <si>
    <t>(単位　　kg、円）</t>
    <rPh sb="1" eb="3">
      <t>タンイ</t>
    </rPh>
    <rPh sb="8" eb="9">
      <t>エン</t>
    </rPh>
    <phoneticPr fontId="2"/>
  </si>
  <si>
    <t>(単位　　千円）</t>
    <rPh sb="1" eb="3">
      <t>タンイ</t>
    </rPh>
    <rPh sb="5" eb="7">
      <t>センエン</t>
    </rPh>
    <phoneticPr fontId="2"/>
  </si>
  <si>
    <t>各 種 商 品
小　 売　 業</t>
    <rPh sb="0" eb="1">
      <t>カク</t>
    </rPh>
    <rPh sb="2" eb="3">
      <t>タネ</t>
    </rPh>
    <rPh sb="4" eb="5">
      <t>ショウ</t>
    </rPh>
    <rPh sb="6" eb="7">
      <t>シナ</t>
    </rPh>
    <rPh sb="8" eb="9">
      <t>ショウ</t>
    </rPh>
    <rPh sb="11" eb="12">
      <t>バイ</t>
    </rPh>
    <rPh sb="14" eb="15">
      <t>ギョウ</t>
    </rPh>
    <phoneticPr fontId="2"/>
  </si>
  <si>
    <t>飲 食 料 品
小　 売　 業</t>
    <rPh sb="0" eb="1">
      <t>イン</t>
    </rPh>
    <rPh sb="2" eb="3">
      <t>ショク</t>
    </rPh>
    <rPh sb="4" eb="5">
      <t>リョウ</t>
    </rPh>
    <rPh sb="6" eb="7">
      <t>ヒン</t>
    </rPh>
    <phoneticPr fontId="2"/>
  </si>
  <si>
    <t>そ の 他 の
小　 売　 業</t>
    <rPh sb="4" eb="5">
      <t>ホカ</t>
    </rPh>
    <phoneticPr fontId="2"/>
  </si>
  <si>
    <t>　　　　　　   　  売　　　　　　　　　　　　　業</t>
    <rPh sb="12" eb="13">
      <t>ウ</t>
    </rPh>
    <rPh sb="26" eb="27">
      <t>ギョウ</t>
    </rPh>
    <phoneticPr fontId="2"/>
  </si>
  <si>
    <t>各 種 商 品
小　 売 　業</t>
    <rPh sb="0" eb="1">
      <t>カク</t>
    </rPh>
    <rPh sb="2" eb="3">
      <t>タネ</t>
    </rPh>
    <rPh sb="4" eb="5">
      <t>ショウ</t>
    </rPh>
    <rPh sb="6" eb="7">
      <t>シナ</t>
    </rPh>
    <rPh sb="8" eb="9">
      <t>ショウ</t>
    </rPh>
    <rPh sb="11" eb="12">
      <t>バイ</t>
    </rPh>
    <rPh sb="14" eb="15">
      <t>ギョウ</t>
    </rPh>
    <phoneticPr fontId="2"/>
  </si>
  <si>
    <t>飲 食 料 品
小　 売 　業</t>
    <rPh sb="0" eb="1">
      <t>イン</t>
    </rPh>
    <rPh sb="2" eb="3">
      <t>ショク</t>
    </rPh>
    <rPh sb="4" eb="5">
      <t>リョウ</t>
    </rPh>
    <rPh sb="6" eb="7">
      <t>ヒン</t>
    </rPh>
    <rPh sb="8" eb="9">
      <t>ショウ</t>
    </rPh>
    <rPh sb="11" eb="12">
      <t>バイ</t>
    </rPh>
    <rPh sb="14" eb="15">
      <t>ギョウ</t>
    </rPh>
    <phoneticPr fontId="2"/>
  </si>
  <si>
    <t>そ の 他 の
小　 売 　業</t>
    <rPh sb="4" eb="5">
      <t>タ</t>
    </rPh>
    <rPh sb="8" eb="9">
      <t>ショウ</t>
    </rPh>
    <rPh sb="11" eb="12">
      <t>バイ</t>
    </rPh>
    <rPh sb="14" eb="15">
      <t>ギョウ</t>
    </rPh>
    <phoneticPr fontId="2"/>
  </si>
  <si>
    <t>小売業
身の回り
織物衣服</t>
    <rPh sb="0" eb="3">
      <t>コウリギョウ</t>
    </rPh>
    <rPh sb="4" eb="5">
      <t>ミ</t>
    </rPh>
    <rPh sb="6" eb="7">
      <t>マワ</t>
    </rPh>
    <rPh sb="9" eb="11">
      <t>オリモノ</t>
    </rPh>
    <rPh sb="11" eb="13">
      <t>イフク</t>
    </rPh>
    <phoneticPr fontId="2"/>
  </si>
  <si>
    <t>小売業
各種商品</t>
    <rPh sb="0" eb="3">
      <t>コウリギョウ</t>
    </rPh>
    <rPh sb="4" eb="6">
      <t>カクシュ</t>
    </rPh>
    <rPh sb="6" eb="8">
      <t>ショウヒン</t>
    </rPh>
    <phoneticPr fontId="2"/>
  </si>
  <si>
    <t>小売業
飲食料品</t>
    <rPh sb="0" eb="3">
      <t>コウリギョウ</t>
    </rPh>
    <rPh sb="4" eb="6">
      <t>インショク</t>
    </rPh>
    <rPh sb="6" eb="7">
      <t>リョウ</t>
    </rPh>
    <rPh sb="7" eb="8">
      <t>ヒン</t>
    </rPh>
    <phoneticPr fontId="2"/>
  </si>
  <si>
    <t>小売業
自転車
自動車</t>
    <rPh sb="0" eb="3">
      <t>コウリギョウ</t>
    </rPh>
    <rPh sb="4" eb="7">
      <t>ジテンシャ</t>
    </rPh>
    <rPh sb="8" eb="11">
      <t>ジドウシャ</t>
    </rPh>
    <phoneticPr fontId="2"/>
  </si>
  <si>
    <t>小売店
その他の</t>
    <rPh sb="0" eb="1">
      <t>ショウ</t>
    </rPh>
    <rPh sb="1" eb="3">
      <t>バイテン</t>
    </rPh>
    <rPh sb="6" eb="7">
      <t>ホカ</t>
    </rPh>
    <phoneticPr fontId="2"/>
  </si>
  <si>
    <t>食料に適さない
原    材    料</t>
    <rPh sb="0" eb="2">
      <t>ショクリョウ</t>
    </rPh>
    <rPh sb="3" eb="4">
      <t>テキ</t>
    </rPh>
    <rPh sb="8" eb="9">
      <t>ハラ</t>
    </rPh>
    <rPh sb="13" eb="14">
      <t>ザイ</t>
    </rPh>
    <rPh sb="18" eb="19">
      <t>リョウ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</si>
  <si>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</si>
  <si>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</si>
  <si>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</si>
  <si>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</si>
  <si>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</si>
  <si>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百貨店、総合スーパー</t>
    <rPh sb="0" eb="3">
      <t>ヒャッカテン</t>
    </rPh>
    <rPh sb="4" eb="6">
      <t>ソウゴウ</t>
    </rPh>
    <phoneticPr fontId="2"/>
  </si>
  <si>
    <t>靴・履物小売業</t>
    <rPh sb="0" eb="1">
      <t>クツ</t>
    </rPh>
    <rPh sb="2" eb="4">
      <t>ハキモノ</t>
    </rPh>
    <rPh sb="4" eb="7">
      <t>コウリギョウ</t>
    </rPh>
    <phoneticPr fontId="2"/>
  </si>
  <si>
    <t>野菜・果物小売業</t>
    <rPh sb="0" eb="2">
      <t>ヤサイ</t>
    </rPh>
    <rPh sb="3" eb="5">
      <t>クダモノ</t>
    </rPh>
    <rPh sb="5" eb="8">
      <t>コウリギョウ</t>
    </rPh>
    <phoneticPr fontId="2"/>
  </si>
  <si>
    <t>自転車小売業</t>
    <rPh sb="0" eb="3">
      <t>ジテンシャ</t>
    </rPh>
    <rPh sb="3" eb="6">
      <t>コウリギョウ</t>
    </rPh>
    <phoneticPr fontId="2"/>
  </si>
  <si>
    <t>機械器具小売業</t>
    <rPh sb="0" eb="2">
      <t>キカイ</t>
    </rPh>
    <rPh sb="2" eb="4">
      <t>キグ</t>
    </rPh>
    <rPh sb="4" eb="7">
      <t>コウリギョウ</t>
    </rPh>
    <phoneticPr fontId="2"/>
  </si>
  <si>
    <t>その３　　　卸　売　・　小　売　別　、　規　模　　</t>
    <rPh sb="6" eb="7">
      <t>オロシ</t>
    </rPh>
    <rPh sb="8" eb="9">
      <t>バイ</t>
    </rPh>
    <rPh sb="12" eb="13">
      <t>ショウ</t>
    </rPh>
    <rPh sb="14" eb="15">
      <t>バイ</t>
    </rPh>
    <rPh sb="16" eb="17">
      <t>ベツ</t>
    </rPh>
    <rPh sb="20" eb="21">
      <t>キ</t>
    </rPh>
    <rPh sb="22" eb="23">
      <t>ノット</t>
    </rPh>
    <phoneticPr fontId="2"/>
  </si>
  <si>
    <t>日）</t>
    <rPh sb="0" eb="1">
      <t>ニチ</t>
    </rPh>
    <phoneticPr fontId="2"/>
  </si>
  <si>
    <t>資料　　長崎税関</t>
    <phoneticPr fontId="2"/>
  </si>
  <si>
    <t>１４年</t>
  </si>
  <si>
    <t>日）</t>
  </si>
  <si>
    <t>隻数</t>
  </si>
  <si>
    <t>純　ト　ン　数</t>
  </si>
  <si>
    <t>５６</t>
    <phoneticPr fontId="2"/>
  </si>
  <si>
    <t>事　業　所</t>
  </si>
  <si>
    <t>従 業 者 数</t>
  </si>
  <si>
    <t>年 間 販 売 額</t>
  </si>
  <si>
    <t>平　　　　　成　　　　　１６　　　　　年</t>
    <rPh sb="0" eb="1">
      <t>ヒラ</t>
    </rPh>
    <rPh sb="6" eb="7">
      <t>シゲル</t>
    </rPh>
    <rPh sb="19" eb="20">
      <t>ネン</t>
    </rPh>
    <phoneticPr fontId="2"/>
  </si>
  <si>
    <t>１１年</t>
  </si>
  <si>
    <t>東部</t>
  </si>
  <si>
    <t>東部</t>
    <rPh sb="0" eb="2">
      <t>トウブ</t>
    </rPh>
    <phoneticPr fontId="2"/>
  </si>
  <si>
    <t>西部</t>
  </si>
  <si>
    <t>西部</t>
    <rPh sb="0" eb="2">
      <t>セイブ</t>
    </rPh>
    <phoneticPr fontId="2"/>
  </si>
  <si>
    <t>南部</t>
  </si>
  <si>
    <t>南部</t>
    <rPh sb="0" eb="2">
      <t>ナンブ</t>
    </rPh>
    <phoneticPr fontId="2"/>
  </si>
  <si>
    <t>北部</t>
  </si>
  <si>
    <t>北部</t>
    <rPh sb="0" eb="2">
      <t>ホクブ</t>
    </rPh>
    <phoneticPr fontId="2"/>
  </si>
  <si>
    <t>総数</t>
  </si>
  <si>
    <t>本庁管内</t>
  </si>
  <si>
    <t>日見</t>
  </si>
  <si>
    <t>東長崎</t>
  </si>
  <si>
    <t>小榊</t>
  </si>
  <si>
    <t>福田</t>
  </si>
  <si>
    <t>式見</t>
  </si>
  <si>
    <t>小ヶ倉</t>
  </si>
  <si>
    <t>土井首</t>
  </si>
  <si>
    <t>深堀</t>
  </si>
  <si>
    <t>西浦上</t>
  </si>
  <si>
    <t>売場面積</t>
  </si>
  <si>
    <t>売場面積</t>
    <rPh sb="0" eb="2">
      <t>ウリバ</t>
    </rPh>
    <rPh sb="2" eb="4">
      <t>メンセキ</t>
    </rPh>
    <phoneticPr fontId="2"/>
  </si>
  <si>
    <t>１店当たり</t>
  </si>
  <si>
    <t>従業者数</t>
  </si>
  <si>
    <t>販売額</t>
  </si>
  <si>
    <t>商品手持ち額</t>
  </si>
  <si>
    <t>１９年</t>
    <rPh sb="2" eb="3">
      <t>ネン</t>
    </rPh>
    <phoneticPr fontId="2"/>
  </si>
  <si>
    <t>　</t>
    <phoneticPr fontId="2"/>
  </si>
  <si>
    <t>　</t>
    <phoneticPr fontId="2"/>
  </si>
  <si>
    <t>　</t>
    <phoneticPr fontId="2"/>
  </si>
  <si>
    <t>平　　　　　成　　　　　１６　　　　　年</t>
    <phoneticPr fontId="2"/>
  </si>
  <si>
    <t>平　　　　　成　　　　　１９　　　　　年</t>
    <rPh sb="0" eb="1">
      <t>ヒラ</t>
    </rPh>
    <rPh sb="6" eb="7">
      <t>シゲル</t>
    </rPh>
    <rPh sb="19" eb="20">
      <t>ネン</t>
    </rPh>
    <phoneticPr fontId="2"/>
  </si>
  <si>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</si>
  <si>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</si>
  <si>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</si>
  <si>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</si>
  <si>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</si>
  <si>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</si>
  <si>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</si>
  <si>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　</t>
    <phoneticPr fontId="2"/>
  </si>
  <si>
    <t>　</t>
    <phoneticPr fontId="2"/>
  </si>
  <si>
    <t>　</t>
    <phoneticPr fontId="2"/>
  </si>
  <si>
    <t>平成　　９年</t>
    <phoneticPr fontId="2"/>
  </si>
  <si>
    <t>１１年</t>
    <phoneticPr fontId="2"/>
  </si>
  <si>
    <t>１４年</t>
    <phoneticPr fontId="2"/>
  </si>
  <si>
    <t>１６年</t>
    <phoneticPr fontId="2"/>
  </si>
  <si>
    <t>什器小売業
家具・建具</t>
    <rPh sb="0" eb="1">
      <t>ジュウ</t>
    </rPh>
    <rPh sb="1" eb="2">
      <t>ウツワ</t>
    </rPh>
    <rPh sb="2" eb="5">
      <t>コウリギョウ</t>
    </rPh>
    <rPh sb="6" eb="8">
      <t>カグ</t>
    </rPh>
    <rPh sb="9" eb="11">
      <t>タテグ</t>
    </rPh>
    <phoneticPr fontId="2"/>
  </si>
  <si>
    <r>
      <t>資料　　市企画部統計課</t>
    </r>
    <r>
      <rPr>
        <sz val="8"/>
        <rFont val="ＭＳ Ｐ明朝"/>
        <family val="1"/>
        <charset val="128"/>
      </rPr>
      <t>　　　　</t>
    </r>
    <r>
      <rPr>
        <sz val="8"/>
        <color indexed="9"/>
        <rFont val="ＭＳ Ｐ明朝"/>
        <family val="1"/>
        <charset val="128"/>
      </rPr>
      <t>　（注）</t>
    </r>
    <r>
      <rPr>
        <sz val="8"/>
        <rFont val="ＭＳ Ｐ明朝"/>
        <family val="1"/>
        <charset val="128"/>
      </rPr>
      <t>　</t>
    </r>
    <rPh sb="0" eb="2">
      <t>シリョウ</t>
    </rPh>
    <rPh sb="4" eb="5">
      <t>シ</t>
    </rPh>
    <rPh sb="5" eb="7">
      <t>キカク</t>
    </rPh>
    <rPh sb="7" eb="8">
      <t>ブ</t>
    </rPh>
    <rPh sb="8" eb="11">
      <t>トウケイカ</t>
    </rPh>
    <rPh sb="17" eb="18">
      <t>チュウ</t>
    </rPh>
    <phoneticPr fontId="2"/>
  </si>
  <si>
    <t>１６年</t>
    <rPh sb="2" eb="3">
      <t>ネン</t>
    </rPh>
    <phoneticPr fontId="2"/>
  </si>
  <si>
    <t>(</t>
  </si>
  <si>
    <t>Ⅸ　　　商　　　業　　　及　　</t>
    <rPh sb="4" eb="5">
      <t>ショウ</t>
    </rPh>
    <rPh sb="8" eb="9">
      <t>ギョウ</t>
    </rPh>
    <rPh sb="12" eb="13">
      <t>オヨ</t>
    </rPh>
    <phoneticPr fontId="2"/>
  </si>
  <si>
    <t>　　び　　　貿　　　易</t>
    <rPh sb="6" eb="7">
      <t>ボウ</t>
    </rPh>
    <rPh sb="10" eb="11">
      <t>エキ</t>
    </rPh>
    <phoneticPr fontId="2"/>
  </si>
  <si>
    <t xml:space="preserve">１ ヵ 年 間 の 販 売 額 及 び サ ー ビ ス </t>
    <rPh sb="4" eb="5">
      <t>ネン</t>
    </rPh>
    <rPh sb="6" eb="7">
      <t>カン</t>
    </rPh>
    <rPh sb="10" eb="11">
      <t>ハン</t>
    </rPh>
    <rPh sb="12" eb="13">
      <t>バイ</t>
    </rPh>
    <rPh sb="14" eb="15">
      <t>ガク</t>
    </rPh>
    <rPh sb="16" eb="17">
      <t>オヨ</t>
    </rPh>
    <phoneticPr fontId="2"/>
  </si>
  <si>
    <t>　　別　事　業　所　数　及　び　販　売　額</t>
    <rPh sb="2" eb="3">
      <t>ベツ</t>
    </rPh>
    <rPh sb="4" eb="5">
      <t>コト</t>
    </rPh>
    <rPh sb="6" eb="7">
      <t>ギョウ</t>
    </rPh>
    <rPh sb="8" eb="9">
      <t>トコロ</t>
    </rPh>
    <rPh sb="10" eb="11">
      <t>スウ</t>
    </rPh>
    <rPh sb="12" eb="13">
      <t>オヨ</t>
    </rPh>
    <rPh sb="16" eb="17">
      <t>ハン</t>
    </rPh>
    <rPh sb="18" eb="19">
      <t>バイ</t>
    </rPh>
    <rPh sb="20" eb="21">
      <t>ガク</t>
    </rPh>
    <phoneticPr fontId="2"/>
  </si>
  <si>
    <t>その７　　　地区別、産業中分類別事業所数及び従業者数</t>
    <rPh sb="6" eb="8">
      <t>チク</t>
    </rPh>
    <rPh sb="8" eb="9">
      <t>ベツ</t>
    </rPh>
    <rPh sb="10" eb="12">
      <t>サンギョウ</t>
    </rPh>
    <rPh sb="12" eb="13">
      <t>チュウ</t>
    </rPh>
    <rPh sb="13" eb="15">
      <t>ブンルイ</t>
    </rPh>
    <rPh sb="15" eb="16">
      <t>ベツ</t>
    </rPh>
    <rPh sb="16" eb="19">
      <t>ジギョウショ</t>
    </rPh>
    <rPh sb="19" eb="20">
      <t>スウ</t>
    </rPh>
    <rPh sb="20" eb="21">
      <t>オヨ</t>
    </rPh>
    <rPh sb="22" eb="23">
      <t>ジュウ</t>
    </rPh>
    <rPh sb="23" eb="26">
      <t>ギョウシャスウ</t>
    </rPh>
    <phoneticPr fontId="2"/>
  </si>
  <si>
    <t>　年度　月（開場日数）</t>
    <rPh sb="1" eb="2">
      <t>ネン</t>
    </rPh>
    <rPh sb="2" eb="3">
      <t>ド</t>
    </rPh>
    <rPh sb="4" eb="5">
      <t>ツキ</t>
    </rPh>
    <rPh sb="6" eb="8">
      <t>カイジョウ</t>
    </rPh>
    <rPh sb="8" eb="10">
      <t>ニッスウ</t>
    </rPh>
    <phoneticPr fontId="2"/>
  </si>
  <si>
    <t>資料　市総務局総務部統計課　　　</t>
    <rPh sb="0" eb="2">
      <t>シリョウ</t>
    </rPh>
    <rPh sb="3" eb="4">
      <t>シ</t>
    </rPh>
    <rPh sb="4" eb="6">
      <t>ソウム</t>
    </rPh>
    <rPh sb="6" eb="7">
      <t>キョク</t>
    </rPh>
    <rPh sb="7" eb="9">
      <t>ソウム</t>
    </rPh>
    <rPh sb="9" eb="10">
      <t>ブ</t>
    </rPh>
    <rPh sb="10" eb="12">
      <t>トウケイ</t>
    </rPh>
    <rPh sb="12" eb="13">
      <t>カ</t>
    </rPh>
    <phoneticPr fontId="2"/>
  </si>
  <si>
    <t>資料　　市総務局総務部統計課　　　　</t>
    <rPh sb="0" eb="2">
      <t>シリョウ</t>
    </rPh>
    <rPh sb="4" eb="5">
      <t>シ</t>
    </rPh>
    <rPh sb="5" eb="7">
      <t>ソウム</t>
    </rPh>
    <rPh sb="7" eb="8">
      <t>キョク</t>
    </rPh>
    <rPh sb="8" eb="10">
      <t>ソウム</t>
    </rPh>
    <rPh sb="10" eb="11">
      <t>ブ</t>
    </rPh>
    <rPh sb="11" eb="14">
      <t>トウケイカ</t>
    </rPh>
    <phoneticPr fontId="2"/>
  </si>
  <si>
    <t>資料　　市総務局総務部統計課　　　 　</t>
    <rPh sb="0" eb="2">
      <t>シリョウ</t>
    </rPh>
    <rPh sb="4" eb="5">
      <t>シ</t>
    </rPh>
    <rPh sb="5" eb="6">
      <t>ソウ</t>
    </rPh>
    <rPh sb="6" eb="7">
      <t>ム</t>
    </rPh>
    <rPh sb="7" eb="8">
      <t>キョク</t>
    </rPh>
    <rPh sb="8" eb="10">
      <t>ソウム</t>
    </rPh>
    <rPh sb="10" eb="11">
      <t>ブ</t>
    </rPh>
    <rPh sb="11" eb="14">
      <t>トウケイカ</t>
    </rPh>
    <phoneticPr fontId="2"/>
  </si>
  <si>
    <t>資料　　市経済局商工部中央卸売市場</t>
    <rPh sb="0" eb="2">
      <t>シリョウ</t>
    </rPh>
    <rPh sb="4" eb="5">
      <t>シ</t>
    </rPh>
    <rPh sb="5" eb="7">
      <t>ケイザイ</t>
    </rPh>
    <rPh sb="7" eb="8">
      <t>キョク</t>
    </rPh>
    <rPh sb="8" eb="10">
      <t>ショウコウ</t>
    </rPh>
    <rPh sb="10" eb="11">
      <t>ブ</t>
    </rPh>
    <rPh sb="11" eb="13">
      <t>チュウオウ</t>
    </rPh>
    <rPh sb="13" eb="15">
      <t>オロシウリ</t>
    </rPh>
    <rPh sb="15" eb="17">
      <t>シジョウ</t>
    </rPh>
    <phoneticPr fontId="2"/>
  </si>
  <si>
    <t>商品券</t>
    <rPh sb="0" eb="3">
      <t>ショウヒンケン</t>
    </rPh>
    <phoneticPr fontId="2"/>
  </si>
  <si>
    <t>外国籍</t>
  </si>
  <si>
    <t>大韓民国</t>
  </si>
  <si>
    <t>中華人民共和国</t>
  </si>
  <si>
    <t>香港</t>
  </si>
  <si>
    <t>シンガポール</t>
  </si>
  <si>
    <t>マレーシア</t>
  </si>
  <si>
    <t>ベリーズ</t>
  </si>
  <si>
    <t>パナマ</t>
  </si>
  <si>
    <t>バハマ</t>
  </si>
  <si>
    <t>アンティグア・バーブーダ</t>
  </si>
  <si>
    <t>リベリア</t>
  </si>
  <si>
    <t>バヌアツ</t>
  </si>
  <si>
    <t>マーシャル</t>
  </si>
  <si>
    <t>台湾</t>
  </si>
  <si>
    <t>ベトナム</t>
  </si>
  <si>
    <t>タイ</t>
  </si>
  <si>
    <t>フィリピン</t>
  </si>
  <si>
    <t>インドネシア</t>
  </si>
  <si>
    <t>パキスタン</t>
  </si>
  <si>
    <t>サウジアラビア</t>
  </si>
  <si>
    <t>ノルウェー</t>
  </si>
  <si>
    <t>スウェーデン</t>
  </si>
  <si>
    <t>デンマーク</t>
  </si>
  <si>
    <t>英国</t>
  </si>
  <si>
    <t>オランダ</t>
  </si>
  <si>
    <t>フランス</t>
  </si>
  <si>
    <t>ドイツ</t>
  </si>
  <si>
    <t>スペイン</t>
  </si>
  <si>
    <t>イタリア</t>
  </si>
  <si>
    <t>フィンランド</t>
  </si>
  <si>
    <t>ポーランド</t>
  </si>
  <si>
    <t>チェコ</t>
  </si>
  <si>
    <t>アメリカ合衆国</t>
  </si>
  <si>
    <t>メキシコ</t>
  </si>
  <si>
    <t>チリ</t>
  </si>
  <si>
    <t>ブラジル</t>
  </si>
  <si>
    <t>アルゼンチン</t>
  </si>
  <si>
    <t>エジプト</t>
  </si>
  <si>
    <t>オーストラリア</t>
  </si>
  <si>
    <t>インド</t>
  </si>
  <si>
    <t>クウェート</t>
  </si>
  <si>
    <t>カタール</t>
  </si>
  <si>
    <t>ヨルダン</t>
  </si>
  <si>
    <t>アラブ首長国連邦</t>
  </si>
  <si>
    <t>トルコ</t>
  </si>
  <si>
    <t>ソロモン</t>
  </si>
  <si>
    <t>ツバル</t>
  </si>
  <si>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</si>
  <si>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</si>
  <si>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</si>
  <si>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</si>
  <si>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</si>
  <si>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</si>
  <si>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</si>
  <si>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機械類及び
輸送用機器</t>
    <rPh sb="0" eb="3">
      <t>キカイルイ</t>
    </rPh>
    <rPh sb="3" eb="4">
      <t>オヨ</t>
    </rPh>
    <rPh sb="6" eb="9">
      <t>ユソウヨウ</t>
    </rPh>
    <rPh sb="9" eb="11">
      <t>キキ</t>
    </rPh>
    <phoneticPr fontId="2"/>
  </si>
  <si>
    <t>電気機器</t>
    <rPh sb="0" eb="2">
      <t>デンキ</t>
    </rPh>
    <rPh sb="2" eb="4">
      <t>キキ</t>
    </rPh>
    <phoneticPr fontId="2"/>
  </si>
  <si>
    <t>年　　　次</t>
    <rPh sb="0" eb="1">
      <t>トシ</t>
    </rPh>
    <rPh sb="4" eb="5">
      <t>ジ</t>
    </rPh>
    <phoneticPr fontId="2"/>
  </si>
  <si>
    <t>雑　製　品</t>
    <rPh sb="0" eb="1">
      <t>ザツ</t>
    </rPh>
    <rPh sb="2" eb="3">
      <t>セイ</t>
    </rPh>
    <rPh sb="4" eb="5">
      <t>ヒン</t>
    </rPh>
    <phoneticPr fontId="2"/>
  </si>
  <si>
    <t>石　　　炭</t>
    <rPh sb="0" eb="1">
      <t>イシ</t>
    </rPh>
    <rPh sb="4" eb="5">
      <t>スミ</t>
    </rPh>
    <phoneticPr fontId="2"/>
  </si>
  <si>
    <t>液化天然ガス</t>
    <rPh sb="0" eb="2">
      <t>エキカ</t>
    </rPh>
    <rPh sb="2" eb="4">
      <t>テンネン</t>
    </rPh>
    <phoneticPr fontId="2"/>
  </si>
  <si>
    <t>一般機械</t>
    <rPh sb="0" eb="2">
      <t>イッパン</t>
    </rPh>
    <rPh sb="2" eb="4">
      <t>キカイ</t>
    </rPh>
    <phoneticPr fontId="2"/>
  </si>
  <si>
    <t>総　　　　　額</t>
    <rPh sb="0" eb="1">
      <t>フサ</t>
    </rPh>
    <rPh sb="6" eb="7">
      <t>ガク</t>
    </rPh>
    <phoneticPr fontId="2"/>
  </si>
  <si>
    <t>資料　市総務局総務部統計課</t>
    <phoneticPr fontId="2"/>
  </si>
  <si>
    <t>２２年度</t>
  </si>
  <si>
    <t>-</t>
  </si>
  <si>
    <t>平　成　２１　年</t>
  </si>
  <si>
    <t>平　成　２２　年</t>
  </si>
  <si>
    <t>２２年</t>
  </si>
  <si>
    <t>２３年</t>
  </si>
  <si>
    <t>平　　成　　２２　　年</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</si>
  <si>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</si>
  <si>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</si>
  <si>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</si>
  <si>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</si>
  <si>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</si>
  <si>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</si>
  <si>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</si>
  <si>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t>事業所数</t>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</si>
  <si>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</si>
  <si>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</si>
  <si>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</si>
  <si>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</si>
  <si>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</si>
  <si>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</si>
  <si>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２２年</t>
    <rPh sb="2" eb="3">
      <t>ネン</t>
    </rPh>
    <phoneticPr fontId="2"/>
  </si>
  <si>
    <t>２３年</t>
    <rPh sb="2" eb="3">
      <t>ネン</t>
    </rPh>
    <phoneticPr fontId="2"/>
  </si>
  <si>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</si>
  <si>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</si>
  <si>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</si>
  <si>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</si>
  <si>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</si>
  <si>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</si>
  <si>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</si>
  <si>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(単位　　百万円、日、人、㎡）</t>
    <rPh sb="1" eb="3">
      <t>タンイ</t>
    </rPh>
    <rPh sb="5" eb="6">
      <t>ヒャク</t>
    </rPh>
    <rPh sb="6" eb="7">
      <t>マン</t>
    </rPh>
    <rPh sb="7" eb="8">
      <t>エン</t>
    </rPh>
    <rPh sb="9" eb="10">
      <t>ヒ</t>
    </rPh>
    <rPh sb="11" eb="12">
      <t>ニン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</si>
  <si>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</si>
  <si>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資料　経済産業省（商業販売統計年報）</t>
    <rPh sb="0" eb="2">
      <t>シリョウ</t>
    </rPh>
    <rPh sb="3" eb="5">
      <t>ケイザイ</t>
    </rPh>
    <rPh sb="5" eb="8">
      <t>サンギョウショウ</t>
    </rPh>
    <rPh sb="9" eb="11">
      <t>ショウギョウ</t>
    </rPh>
    <rPh sb="11" eb="13">
      <t>ハンバイ</t>
    </rPh>
    <rPh sb="13" eb="15">
      <t>トウケイ</t>
    </rPh>
    <rPh sb="15" eb="17">
      <t>ネンポウ</t>
    </rPh>
    <phoneticPr fontId="2"/>
  </si>
  <si>
    <t>総　　数</t>
    <rPh sb="0" eb="1">
      <t>ソウ</t>
    </rPh>
    <rPh sb="3" eb="4">
      <t>スウ</t>
    </rPh>
    <phoneticPr fontId="2"/>
  </si>
  <si>
    <t>家　　具</t>
    <phoneticPr fontId="2"/>
  </si>
  <si>
    <t>その他
の商品</t>
    <rPh sb="0" eb="3">
      <t>ソノタ</t>
    </rPh>
    <rPh sb="5" eb="7">
      <t>ショウヒン</t>
    </rPh>
    <phoneticPr fontId="2"/>
  </si>
  <si>
    <t>商 品 手 持 ち 額</t>
    <rPh sb="0" eb="1">
      <t>ショウ</t>
    </rPh>
    <rPh sb="2" eb="3">
      <t>シナ</t>
    </rPh>
    <rPh sb="4" eb="5">
      <t>テ</t>
    </rPh>
    <rPh sb="6" eb="7">
      <t>ジ</t>
    </rPh>
    <rPh sb="10" eb="11">
      <t>ガク</t>
    </rPh>
    <phoneticPr fontId="2"/>
  </si>
  <si>
    <t>２４年</t>
    <rPh sb="2" eb="3">
      <t>ネン</t>
    </rPh>
    <phoneticPr fontId="2"/>
  </si>
  <si>
    <t>２３年度</t>
  </si>
  <si>
    <t>２４年度</t>
  </si>
  <si>
    <t>平　成　２３　年</t>
  </si>
  <si>
    <t>２４年</t>
  </si>
  <si>
    <t>平　　成　　２３　　年</t>
  </si>
  <si>
    <t>X</t>
    <phoneticPr fontId="2"/>
  </si>
  <si>
    <t>モンゴル</t>
    <phoneticPr fontId="2"/>
  </si>
  <si>
    <t>イスラエル</t>
    <phoneticPr fontId="2"/>
  </si>
  <si>
    <t>５１　　　商　　　業　　　の　　</t>
    <rPh sb="5" eb="6">
      <t>ショウ</t>
    </rPh>
    <rPh sb="9" eb="10">
      <t>ギョウ</t>
    </rPh>
    <phoneticPr fontId="2"/>
  </si>
  <si>
    <t>５２　　　　長　崎　県　内　大　型　</t>
    <rPh sb="6" eb="7">
      <t>チョウ</t>
    </rPh>
    <rPh sb="8" eb="9">
      <t>ザキ</t>
    </rPh>
    <rPh sb="10" eb="11">
      <t>ケン</t>
    </rPh>
    <rPh sb="12" eb="13">
      <t>ナイ</t>
    </rPh>
    <rPh sb="14" eb="15">
      <t>ダイ</t>
    </rPh>
    <rPh sb="16" eb="17">
      <t>カタ</t>
    </rPh>
    <phoneticPr fontId="2"/>
  </si>
  <si>
    <t>５３　　　長　崎　市　中　央　卸　　</t>
    <rPh sb="5" eb="6">
      <t>チョウ</t>
    </rPh>
    <rPh sb="7" eb="8">
      <t>ザキ</t>
    </rPh>
    <rPh sb="9" eb="10">
      <t>シ</t>
    </rPh>
    <rPh sb="11" eb="12">
      <t>ナカ</t>
    </rPh>
    <rPh sb="13" eb="14">
      <t>ヒサシ</t>
    </rPh>
    <rPh sb="15" eb="16">
      <t>オロシ</t>
    </rPh>
    <phoneticPr fontId="2"/>
  </si>
  <si>
    <t>５４　　　　外　　　　　　国　　　</t>
    <rPh sb="6" eb="7">
      <t>ソト</t>
    </rPh>
    <rPh sb="13" eb="14">
      <t>クニ</t>
    </rPh>
    <phoneticPr fontId="2"/>
  </si>
  <si>
    <t>５４　　　　外　　　　　　国　　　　</t>
    <rPh sb="6" eb="7">
      <t>ソト</t>
    </rPh>
    <rPh sb="13" eb="14">
      <t>クニ</t>
    </rPh>
    <phoneticPr fontId="2"/>
  </si>
  <si>
    <t>資料　　市総務局総務部統計課　　　　 （注）　１店当たり売場面積には卸売業は含まない。</t>
    <rPh sb="5" eb="7">
      <t>ソウム</t>
    </rPh>
    <rPh sb="7" eb="8">
      <t>キョク</t>
    </rPh>
    <rPh sb="8" eb="10">
      <t>ソウム</t>
    </rPh>
    <phoneticPr fontId="2"/>
  </si>
  <si>
    <t>コロンビア</t>
    <phoneticPr fontId="2"/>
  </si>
  <si>
    <t>平　成　２１　年</t>
    <phoneticPr fontId="2"/>
  </si>
  <si>
    <t>平　成　２４　年</t>
  </si>
  <si>
    <t>２５年</t>
  </si>
  <si>
    <t>平　　成　　２４　　年</t>
  </si>
  <si>
    <t>２５年</t>
    <rPh sb="2" eb="3">
      <t>ネン</t>
    </rPh>
    <phoneticPr fontId="2"/>
  </si>
  <si>
    <t>２５年度</t>
  </si>
  <si>
    <t>　小　売　店　の　売　上　状　況</t>
    <rPh sb="1" eb="2">
      <t>ショウ</t>
    </rPh>
    <rPh sb="3" eb="4">
      <t>バイ</t>
    </rPh>
    <rPh sb="5" eb="6">
      <t>テン</t>
    </rPh>
    <rPh sb="9" eb="10">
      <t>ウ</t>
    </rPh>
    <rPh sb="11" eb="12">
      <t>ア</t>
    </rPh>
    <rPh sb="13" eb="14">
      <t>ジョウ</t>
    </rPh>
    <rPh sb="15" eb="16">
      <t>キョウ</t>
    </rPh>
    <phoneticPr fontId="2"/>
  </si>
  <si>
    <t>平　成　２２　年</t>
    <phoneticPr fontId="2"/>
  </si>
  <si>
    <t>平　成　２５　年</t>
    <phoneticPr fontId="2"/>
  </si>
  <si>
    <t>　　　本表は、長崎港における貿易額を国別、年（月）別に示したものである。</t>
    <rPh sb="3" eb="4">
      <t>ホン</t>
    </rPh>
    <rPh sb="4" eb="5">
      <t>ヒョウ</t>
    </rPh>
    <rPh sb="7" eb="9">
      <t>ナガサキ</t>
    </rPh>
    <rPh sb="9" eb="10">
      <t>コウ</t>
    </rPh>
    <rPh sb="14" eb="16">
      <t>ボウエキ</t>
    </rPh>
    <rPh sb="16" eb="17">
      <t>ガク</t>
    </rPh>
    <rPh sb="18" eb="20">
      <t>クニベツ</t>
    </rPh>
    <rPh sb="21" eb="22">
      <t>ネン</t>
    </rPh>
    <rPh sb="23" eb="24">
      <t>ゲツ</t>
    </rPh>
    <rPh sb="25" eb="26">
      <t>ベツ</t>
    </rPh>
    <rPh sb="27" eb="28">
      <t>シメ</t>
    </rPh>
    <phoneticPr fontId="2"/>
  </si>
  <si>
    <t>平　成　２４　年</t>
    <phoneticPr fontId="2"/>
  </si>
  <si>
    <t>中華人民共和国</t>
    <phoneticPr fontId="2"/>
  </si>
  <si>
    <t>ウズベキスタン</t>
    <phoneticPr fontId="2"/>
  </si>
  <si>
    <t>英国</t>
    <phoneticPr fontId="2"/>
  </si>
  <si>
    <t>トリニダード・トバゴ</t>
    <phoneticPr fontId="2"/>
  </si>
  <si>
    <t>モロッコ</t>
    <phoneticPr fontId="2"/>
  </si>
  <si>
    <t>ニュージーランド</t>
    <phoneticPr fontId="2"/>
  </si>
  <si>
    <t>　　　　　平　　　　　　　　　　　　　　　成　　　　　　　　　　　　　　　２６　　　　　　　　　　　　　　　年</t>
    <rPh sb="5" eb="6">
      <t>ヒラ</t>
    </rPh>
    <rPh sb="21" eb="22">
      <t>シゲル</t>
    </rPh>
    <rPh sb="54" eb="55">
      <t>ネン</t>
    </rPh>
    <phoneticPr fontId="2"/>
  </si>
  <si>
    <t>４</t>
    <phoneticPr fontId="2"/>
  </si>
  <si>
    <t>１６</t>
    <phoneticPr fontId="2"/>
  </si>
  <si>
    <t>３０</t>
    <phoneticPr fontId="2"/>
  </si>
  <si>
    <t>３１</t>
    <phoneticPr fontId="2"/>
  </si>
  <si>
    <t>３４</t>
    <phoneticPr fontId="2"/>
  </si>
  <si>
    <t>４０</t>
    <phoneticPr fontId="2"/>
  </si>
  <si>
    <t>４</t>
    <phoneticPr fontId="2"/>
  </si>
  <si>
    <t>５</t>
    <phoneticPr fontId="2"/>
  </si>
  <si>
    <t>６</t>
    <phoneticPr fontId="2"/>
  </si>
  <si>
    <t>７</t>
    <phoneticPr fontId="2"/>
  </si>
  <si>
    <t>８</t>
    <phoneticPr fontId="2"/>
  </si>
  <si>
    <t>９</t>
    <phoneticPr fontId="2"/>
  </si>
  <si>
    <t>１０</t>
    <phoneticPr fontId="2"/>
  </si>
  <si>
    <t>インド</t>
    <phoneticPr fontId="2"/>
  </si>
  <si>
    <t>１１</t>
    <phoneticPr fontId="2"/>
  </si>
  <si>
    <t>イスラエル</t>
    <phoneticPr fontId="2"/>
  </si>
  <si>
    <t>１２</t>
    <phoneticPr fontId="2"/>
  </si>
  <si>
    <t>１３</t>
    <phoneticPr fontId="2"/>
  </si>
  <si>
    <t>ジョージア</t>
    <phoneticPr fontId="2"/>
  </si>
  <si>
    <t>１４</t>
    <phoneticPr fontId="2"/>
  </si>
  <si>
    <t>１５</t>
    <phoneticPr fontId="2"/>
  </si>
  <si>
    <t>１６</t>
    <phoneticPr fontId="2"/>
  </si>
  <si>
    <t>１７</t>
    <phoneticPr fontId="2"/>
  </si>
  <si>
    <t>１８</t>
    <phoneticPr fontId="2"/>
  </si>
  <si>
    <t>１９</t>
    <phoneticPr fontId="2"/>
  </si>
  <si>
    <t>ベルギー</t>
    <phoneticPr fontId="2"/>
  </si>
  <si>
    <t>２０</t>
    <phoneticPr fontId="2"/>
  </si>
  <si>
    <t>２１</t>
    <phoneticPr fontId="2"/>
  </si>
  <si>
    <t>２２</t>
    <phoneticPr fontId="2"/>
  </si>
  <si>
    <t>スイス</t>
    <phoneticPr fontId="2"/>
  </si>
  <si>
    <t>２３</t>
    <phoneticPr fontId="2"/>
  </si>
  <si>
    <t>２４</t>
    <phoneticPr fontId="2"/>
  </si>
  <si>
    <t>２５</t>
    <phoneticPr fontId="2"/>
  </si>
  <si>
    <t>２６</t>
    <phoneticPr fontId="2"/>
  </si>
  <si>
    <t>２７</t>
    <phoneticPr fontId="2"/>
  </si>
  <si>
    <t>オーストリア</t>
    <phoneticPr fontId="2"/>
  </si>
  <si>
    <t>ハンガリー</t>
    <phoneticPr fontId="2"/>
  </si>
  <si>
    <t>２９</t>
    <phoneticPr fontId="2"/>
  </si>
  <si>
    <t>エストニア</t>
    <phoneticPr fontId="2"/>
  </si>
  <si>
    <t>３０</t>
    <phoneticPr fontId="2"/>
  </si>
  <si>
    <t>リトアニア</t>
    <phoneticPr fontId="2"/>
  </si>
  <si>
    <t>３１</t>
    <phoneticPr fontId="2"/>
  </si>
  <si>
    <t>３２</t>
    <phoneticPr fontId="2"/>
  </si>
  <si>
    <t>カナダ</t>
    <phoneticPr fontId="2"/>
  </si>
  <si>
    <t>３３</t>
    <phoneticPr fontId="2"/>
  </si>
  <si>
    <t>３４</t>
    <phoneticPr fontId="2"/>
  </si>
  <si>
    <t>３５</t>
    <phoneticPr fontId="2"/>
  </si>
  <si>
    <t>ペルー</t>
    <phoneticPr fontId="2"/>
  </si>
  <si>
    <t>ボリビア</t>
    <phoneticPr fontId="2"/>
  </si>
  <si>
    <t>３６</t>
    <phoneticPr fontId="2"/>
  </si>
  <si>
    <t>３７</t>
    <phoneticPr fontId="2"/>
  </si>
  <si>
    <t>３８</t>
    <phoneticPr fontId="2"/>
  </si>
  <si>
    <t>３９</t>
    <phoneticPr fontId="2"/>
  </si>
  <si>
    <t>ミクロネシア</t>
    <phoneticPr fontId="2"/>
  </si>
  <si>
    <t>平　成　２５　年</t>
  </si>
  <si>
    <t>-</t>
    <phoneticPr fontId="2"/>
  </si>
  <si>
    <t>２２</t>
    <phoneticPr fontId="2"/>
  </si>
  <si>
    <t>２７</t>
    <phoneticPr fontId="2"/>
  </si>
  <si>
    <t>２９</t>
    <phoneticPr fontId="2"/>
  </si>
  <si>
    <t>３０</t>
    <phoneticPr fontId="2"/>
  </si>
  <si>
    <t>３２</t>
    <phoneticPr fontId="2"/>
  </si>
  <si>
    <t>３９</t>
    <phoneticPr fontId="2"/>
  </si>
  <si>
    <t>平成　２２年</t>
    <rPh sb="0" eb="2">
      <t>ヘイセイ</t>
    </rPh>
    <phoneticPr fontId="2"/>
  </si>
  <si>
    <t>２３年</t>
    <phoneticPr fontId="2"/>
  </si>
  <si>
    <t>２４年</t>
    <phoneticPr fontId="2"/>
  </si>
  <si>
    <t>２５年</t>
    <phoneticPr fontId="2"/>
  </si>
  <si>
    <t>２６年</t>
  </si>
  <si>
    <t>２６年</t>
    <phoneticPr fontId="2"/>
  </si>
  <si>
    <t>　　　本表は、長崎港における貿易額（長崎税関〔本関〕にて輸出通関または輸入通関された貨物の額）を年別、品目別に示したものである。</t>
    <rPh sb="3" eb="4">
      <t>ホン</t>
    </rPh>
    <rPh sb="4" eb="5">
      <t>ヒョウ</t>
    </rPh>
    <rPh sb="7" eb="9">
      <t>ナガサキ</t>
    </rPh>
    <rPh sb="9" eb="10">
      <t>コウ</t>
    </rPh>
    <rPh sb="14" eb="16">
      <t>ボウエキ</t>
    </rPh>
    <rPh sb="16" eb="17">
      <t>ガク</t>
    </rPh>
    <rPh sb="18" eb="20">
      <t>ナガサキ</t>
    </rPh>
    <rPh sb="20" eb="22">
      <t>ゼイカン</t>
    </rPh>
    <rPh sb="23" eb="25">
      <t>ホンカン</t>
    </rPh>
    <rPh sb="28" eb="30">
      <t>ユシュツ</t>
    </rPh>
    <rPh sb="30" eb="32">
      <t>ツウカン</t>
    </rPh>
    <rPh sb="35" eb="37">
      <t>ユニュウ</t>
    </rPh>
    <rPh sb="37" eb="39">
      <t>ツウカン</t>
    </rPh>
    <rPh sb="42" eb="44">
      <t>カモツ</t>
    </rPh>
    <rPh sb="45" eb="46">
      <t>ガク</t>
    </rPh>
    <rPh sb="48" eb="50">
      <t>ネンベツ</t>
    </rPh>
    <rPh sb="51" eb="53">
      <t>ヒンモク</t>
    </rPh>
    <rPh sb="52" eb="53">
      <t>ネンチュウ</t>
    </rPh>
    <rPh sb="53" eb="54">
      <t>ベツ</t>
    </rPh>
    <rPh sb="55" eb="56">
      <t>シメ</t>
    </rPh>
    <phoneticPr fontId="2"/>
  </si>
  <si>
    <t>（１）　輸　　　　　　　　　　</t>
    <rPh sb="4" eb="5">
      <t>ユ</t>
    </rPh>
    <phoneticPr fontId="2"/>
  </si>
  <si>
    <t>金属鉱及びくず</t>
    <rPh sb="0" eb="2">
      <t>キンゾク</t>
    </rPh>
    <rPh sb="2" eb="3">
      <t>コウ</t>
    </rPh>
    <rPh sb="3" eb="4">
      <t>オヨ</t>
    </rPh>
    <phoneticPr fontId="2"/>
  </si>
  <si>
    <t>鉄鋼</t>
    <rPh sb="0" eb="2">
      <t>テッコウ</t>
    </rPh>
    <phoneticPr fontId="2"/>
  </si>
  <si>
    <t>金属製品</t>
    <rPh sb="0" eb="2">
      <t>キンゾク</t>
    </rPh>
    <rPh sb="2" eb="4">
      <t>セイヒン</t>
    </rPh>
    <phoneticPr fontId="2"/>
  </si>
  <si>
    <t>　船　舶</t>
    <rPh sb="1" eb="2">
      <t>フネ</t>
    </rPh>
    <rPh sb="3" eb="4">
      <t>ハク</t>
    </rPh>
    <phoneticPr fontId="2"/>
  </si>
  <si>
    <t>精密機器類</t>
    <rPh sb="0" eb="2">
      <t>セイミツ</t>
    </rPh>
    <rPh sb="2" eb="4">
      <t>キキ</t>
    </rPh>
    <rPh sb="4" eb="5">
      <t>ルイ</t>
    </rPh>
    <phoneticPr fontId="2"/>
  </si>
  <si>
    <t>２６年</t>
    <phoneticPr fontId="2"/>
  </si>
  <si>
    <t>（２）輸　　　　　　　　　　</t>
    <rPh sb="3" eb="4">
      <t>ユ</t>
    </rPh>
    <phoneticPr fontId="2"/>
  </si>
  <si>
    <t>２３年</t>
    <phoneticPr fontId="2"/>
  </si>
  <si>
    <t>重　　　油</t>
    <rPh sb="0" eb="1">
      <t>シゲ</t>
    </rPh>
    <rPh sb="4" eb="5">
      <t>アブラ</t>
    </rPh>
    <phoneticPr fontId="2"/>
  </si>
  <si>
    <t>鉄　　　鋼</t>
    <rPh sb="0" eb="1">
      <t>テツ</t>
    </rPh>
    <rPh sb="4" eb="5">
      <t>コウ</t>
    </rPh>
    <phoneticPr fontId="2"/>
  </si>
  <si>
    <t>２６年</t>
    <phoneticPr fontId="2"/>
  </si>
  <si>
    <t>　　　本表は、長崎三重式見港に入港した貿易船の隻数及び純トン数を年（月）別、日本籍・外国籍別に集計したものである。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3">
      <t>ネン</t>
    </rPh>
    <rPh sb="34" eb="35">
      <t>ツキ</t>
    </rPh>
    <rPh sb="36" eb="37">
      <t>ベツ</t>
    </rPh>
    <rPh sb="38" eb="41">
      <t>ニホンセキ</t>
    </rPh>
    <rPh sb="42" eb="45">
      <t>ガイコクセキ</t>
    </rPh>
    <rPh sb="45" eb="46">
      <t>ベツ</t>
    </rPh>
    <rPh sb="47" eb="49">
      <t>シュウケイ</t>
    </rPh>
    <phoneticPr fontId="2"/>
  </si>
  <si>
    <t>２３　　年　　　</t>
    <phoneticPr fontId="2"/>
  </si>
  <si>
    <t>平成　　２２　　年　　　</t>
    <rPh sb="0" eb="2">
      <t>ヘイセイ</t>
    </rPh>
    <phoneticPr fontId="2"/>
  </si>
  <si>
    <t>２４　　年　　　</t>
    <phoneticPr fontId="2"/>
  </si>
  <si>
    <t>２５　　年　　　</t>
    <phoneticPr fontId="2"/>
  </si>
  <si>
    <t>２６　　年　　　</t>
    <phoneticPr fontId="2"/>
  </si>
  <si>
    <t>　　　本表は、長崎三重式見港に入港した貿易船の隻数及び純トン数を国籍別、年別に集計したものである。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4">
      <t>コクセキ</t>
    </rPh>
    <rPh sb="34" eb="35">
      <t>ベツ</t>
    </rPh>
    <rPh sb="39" eb="41">
      <t>シュウケイ</t>
    </rPh>
    <phoneticPr fontId="2"/>
  </si>
  <si>
    <t>平　　成　　２５　　年</t>
  </si>
  <si>
    <t>平　　成　　２６　　年</t>
    <phoneticPr fontId="2"/>
  </si>
  <si>
    <t>日本籍</t>
    <phoneticPr fontId="2"/>
  </si>
  <si>
    <t>カンボジア</t>
    <phoneticPr fontId="2"/>
  </si>
  <si>
    <t>フィリピン</t>
    <phoneticPr fontId="2"/>
  </si>
  <si>
    <t>マルタ</t>
    <phoneticPr fontId="2"/>
  </si>
  <si>
    <t>シエラレオネ</t>
    <phoneticPr fontId="2"/>
  </si>
  <si>
    <t>２６年</t>
    <rPh sb="2" eb="3">
      <t>ネン</t>
    </rPh>
    <phoneticPr fontId="2"/>
  </si>
  <si>
    <t>２６年度</t>
  </si>
  <si>
    <t>２６年　４月分</t>
    <rPh sb="2" eb="3">
      <t>ネン</t>
    </rPh>
    <rPh sb="5" eb="7">
      <t>ガツブン</t>
    </rPh>
    <phoneticPr fontId="2"/>
  </si>
  <si>
    <t>２７年　１月分</t>
    <rPh sb="2" eb="3">
      <t>ネン</t>
    </rPh>
    <rPh sb="5" eb="7">
      <t>ガツブン</t>
    </rPh>
    <phoneticPr fontId="2"/>
  </si>
  <si>
    <t>　　　本表は、平成１９年６月１日現在で実施された商業統計調査の長崎市分の結果である。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ナガサキ</t>
    </rPh>
    <rPh sb="33" eb="34">
      <t>シ</t>
    </rPh>
    <rPh sb="34" eb="35">
      <t>ブン</t>
    </rPh>
    <rPh sb="36" eb="38">
      <t>ケッカ</t>
    </rPh>
    <phoneticPr fontId="2"/>
  </si>
  <si>
    <t>６０</t>
    <phoneticPr fontId="2"/>
  </si>
  <si>
    <t>５９</t>
    <phoneticPr fontId="2"/>
  </si>
  <si>
    <t>家具・建具・什器等小売業</t>
    <rPh sb="0" eb="2">
      <t>カグ</t>
    </rPh>
    <rPh sb="3" eb="5">
      <t>タテグ</t>
    </rPh>
    <rPh sb="6" eb="8">
      <t>ジュウキ</t>
    </rPh>
    <rPh sb="8" eb="9">
      <t>ナド</t>
    </rPh>
    <rPh sb="9" eb="12">
      <t>コウリギョウ</t>
    </rPh>
    <phoneticPr fontId="2"/>
  </si>
  <si>
    <t>５８</t>
    <phoneticPr fontId="2"/>
  </si>
  <si>
    <t>５７</t>
    <phoneticPr fontId="2"/>
  </si>
  <si>
    <t>織物・衣服・身の回り小売業</t>
    <rPh sb="0" eb="2">
      <t>オリモノ</t>
    </rPh>
    <rPh sb="3" eb="5">
      <t>イフク</t>
    </rPh>
    <rPh sb="6" eb="7">
      <t>ミ</t>
    </rPh>
    <rPh sb="8" eb="9">
      <t>マワ</t>
    </rPh>
    <rPh sb="10" eb="13">
      <t>コウリギョウ</t>
    </rPh>
    <phoneticPr fontId="2"/>
  </si>
  <si>
    <t>５５</t>
    <phoneticPr fontId="2"/>
  </si>
  <si>
    <t>４９～５４</t>
    <phoneticPr fontId="2"/>
  </si>
  <si>
    <t>　</t>
    <phoneticPr fontId="2"/>
  </si>
  <si>
    <t>年　　　計</t>
    <rPh sb="0" eb="1">
      <t>ネン</t>
    </rPh>
    <rPh sb="4" eb="5">
      <t>ケイ</t>
    </rPh>
    <phoneticPr fontId="2"/>
  </si>
  <si>
    <t>総額</t>
    <rPh sb="0" eb="1">
      <t>フサ</t>
    </rPh>
    <rPh sb="1" eb="2">
      <t>ガク</t>
    </rPh>
    <phoneticPr fontId="2"/>
  </si>
  <si>
    <t>資料　　長崎税関　　　　　（注）「長崎港における貿易額」とは、長崎税関[本関]にて輸出通関された貨物の額である。</t>
    <rPh sb="0" eb="2">
      <t>シリョウ</t>
    </rPh>
    <rPh sb="4" eb="6">
      <t>ナガサキ</t>
    </rPh>
    <rPh sb="6" eb="8">
      <t>ゼイカン</t>
    </rPh>
    <rPh sb="14" eb="15">
      <t>チュウ</t>
    </rPh>
    <rPh sb="17" eb="19">
      <t>ナガサキ</t>
    </rPh>
    <rPh sb="19" eb="20">
      <t>コウ</t>
    </rPh>
    <rPh sb="24" eb="26">
      <t>ボウエキ</t>
    </rPh>
    <rPh sb="26" eb="27">
      <t>ガク</t>
    </rPh>
    <rPh sb="31" eb="33">
      <t>ナガサキ</t>
    </rPh>
    <rPh sb="33" eb="35">
      <t>ゼイカン</t>
    </rPh>
    <rPh sb="36" eb="38">
      <t>ホンカン</t>
    </rPh>
    <rPh sb="41" eb="43">
      <t>ユシュツ</t>
    </rPh>
    <rPh sb="43" eb="45">
      <t>ツウカン</t>
    </rPh>
    <rPh sb="48" eb="50">
      <t>カモツ</t>
    </rPh>
    <rPh sb="51" eb="52">
      <t>ガク</t>
    </rPh>
    <phoneticPr fontId="2"/>
  </si>
  <si>
    <t>総額</t>
    <rPh sb="0" eb="1">
      <t>ソウ</t>
    </rPh>
    <rPh sb="1" eb="2">
      <t>ガク</t>
    </rPh>
    <phoneticPr fontId="2"/>
  </si>
  <si>
    <t>資料　　長崎税関　　　　　（注）「長崎港における貿易額」とは、長崎税関[本関]にて輸入通関された貨物の額である。</t>
    <rPh sb="0" eb="2">
      <t>シリョウ</t>
    </rPh>
    <rPh sb="4" eb="6">
      <t>ナガサキ</t>
    </rPh>
    <rPh sb="6" eb="8">
      <t>ゼイカン</t>
    </rPh>
    <rPh sb="14" eb="15">
      <t>チュウ</t>
    </rPh>
    <rPh sb="17" eb="19">
      <t>ナガサキ</t>
    </rPh>
    <rPh sb="19" eb="20">
      <t>コウ</t>
    </rPh>
    <rPh sb="24" eb="26">
      <t>ボウエキ</t>
    </rPh>
    <rPh sb="26" eb="27">
      <t>ガク</t>
    </rPh>
    <rPh sb="31" eb="33">
      <t>ナガサキ</t>
    </rPh>
    <rPh sb="33" eb="35">
      <t>ゼイカン</t>
    </rPh>
    <rPh sb="36" eb="38">
      <t>ホンカン</t>
    </rPh>
    <rPh sb="41" eb="43">
      <t>ユニュウ</t>
    </rPh>
    <rPh sb="43" eb="45">
      <t>ツウカン</t>
    </rPh>
    <rPh sb="48" eb="50">
      <t>カモツ</t>
    </rPh>
    <rPh sb="51" eb="52">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</si>
</sst>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_-"/>
    <numFmt numFmtId="177" formatCode="0.0_-"/>
    <numFmt numFmtId="178" formatCode="#,##0_);[Red]\(#,##0\)"/>
    <numFmt numFmtId="179" formatCode="#,##0;&quot;△ &quot;#,##0"/>
    <numFmt numFmtId="180" formatCode="_ * #,##0.0_ ;_ * \-#,##0.0_ ;_ * &quot;-&quot;?_ ;_ @_ "/>
    <numFmt numFmtId="181" formatCode="[$-411]ggg"/>
    <numFmt numFmtId="182" formatCode="[$-411]ggge&quot;年&quot;"/>
    <numFmt numFmtId="183" formatCode="m"/>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s>
  <fills count="2">
    <fill>
      <patternFill patternType="none"/>
    </fill>
    <fill>
      <patternFill patternType="gray125"/>
    </fill>
  </fills>
  <borders count="32">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10" fillId="0" borderId="0">
      <alignment vertical="center"/>
    </xf>
    <xf numFmtId="0" fontId="11" fillId="0" borderId="0">
      <alignment vertical="center"/>
    </xf>
  </cellStyleXfs>
  <cellXfs count="38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49" fontId="3" fillId="0" borderId="0" xfId="0" applyNumberFormat="1" applyFont="1" applyBorder="1" applyAlignment="1">
      <alignment horizontal="center" vertical="center"/>
    </xf>
    <xf numFmtId="49" fontId="3" fillId="0" borderId="1" xfId="0" applyNumberFormat="1" applyFont="1" applyBorder="1" applyAlignment="1">
      <alignment vertical="center"/>
    </xf>
    <xf numFmtId="0" fontId="3" fillId="0" borderId="1" xfId="0" applyFont="1" applyBorder="1" applyAlignment="1">
      <alignment horizontal="center" vertical="center"/>
    </xf>
    <xf numFmtId="0" fontId="4" fillId="0" borderId="0" xfId="0" applyFont="1" applyAlignment="1"/>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0" xfId="0" applyFont="1" applyBorder="1" applyAlignment="1"/>
    <xf numFmtId="0" fontId="3" fillId="0" borderId="2" xfId="0" applyFont="1" applyBorder="1" applyAlignment="1">
      <alignment vertical="center"/>
    </xf>
    <xf numFmtId="0" fontId="3" fillId="0" borderId="5" xfId="0" applyFont="1" applyBorder="1" applyAlignment="1">
      <alignment horizontal="center" vertical="center" wrapText="1"/>
    </xf>
    <xf numFmtId="49" fontId="3" fillId="0" borderId="0" xfId="0" applyNumberFormat="1" applyFont="1" applyAlignment="1">
      <alignment vertical="center"/>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10" xfId="0" applyFont="1" applyBorder="1" applyAlignment="1">
      <alignment horizontal="center" vertical="center"/>
    </xf>
    <xf numFmtId="178" fontId="3" fillId="0" borderId="9" xfId="0" applyNumberFormat="1" applyFont="1" applyBorder="1" applyAlignment="1">
      <alignment vertical="center"/>
    </xf>
    <xf numFmtId="0" fontId="3" fillId="0" borderId="0" xfId="0" applyFont="1" applyAlignment="1">
      <alignment horizontal="distributed" vertical="center"/>
    </xf>
    <xf numFmtId="49" fontId="3"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Fill="1" applyBorder="1" applyAlignment="1">
      <alignment horizontal="right" vertical="center"/>
    </xf>
    <xf numFmtId="0" fontId="3" fillId="0" borderId="11" xfId="0" applyFont="1" applyBorder="1" applyAlignment="1">
      <alignment vertical="distributed"/>
    </xf>
    <xf numFmtId="0" fontId="4" fillId="0" borderId="0" xfId="0" applyFont="1"/>
    <xf numFmtId="0" fontId="3" fillId="0" borderId="12" xfId="0" applyFont="1" applyBorder="1" applyAlignment="1">
      <alignment vertical="distributed" textRotation="255"/>
    </xf>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9" xfId="0" applyFont="1" applyBorder="1" applyAlignment="1">
      <alignment vertical="center"/>
    </xf>
    <xf numFmtId="0" fontId="3" fillId="0" borderId="13" xfId="0" applyFont="1" applyBorder="1" applyAlignment="1">
      <alignment horizontal="center"/>
    </xf>
    <xf numFmtId="0" fontId="3" fillId="0" borderId="14" xfId="0" applyFont="1" applyBorder="1" applyAlignment="1">
      <alignment horizontal="center" vertical="center"/>
    </xf>
    <xf numFmtId="0" fontId="3" fillId="0" borderId="4" xfId="0" applyFont="1" applyBorder="1" applyAlignment="1">
      <alignment horizontal="center" vertical="top"/>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0" xfId="0" applyNumberFormat="1" applyFont="1" applyBorder="1" applyAlignment="1">
      <alignment horizontal="right" vertical="center"/>
    </xf>
    <xf numFmtId="0" fontId="4" fillId="0" borderId="0" xfId="0" applyFont="1" applyBorder="1" applyAlignment="1">
      <alignment vertical="center"/>
    </xf>
    <xf numFmtId="49" fontId="3"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0" xfId="0" applyFont="1" applyBorder="1" applyAlignment="1">
      <alignment horizontal="right" vertical="center"/>
    </xf>
    <xf numFmtId="0" fontId="3" fillId="0" borderId="0" xfId="0" applyFont="1" applyFill="1" applyAlignment="1">
      <alignment horizontal="right" vertical="center"/>
    </xf>
    <xf numFmtId="0" fontId="3" fillId="0" borderId="0" xfId="0" applyFont="1" applyFill="1" applyBorder="1" applyAlignment="1" applyProtection="1">
      <alignment horizontal="center" vertical="center"/>
      <protection locked="0"/>
    </xf>
    <xf numFmtId="179" fontId="3" fillId="0" borderId="0" xfId="0" applyNumberFormat="1" applyFont="1" applyFill="1" applyBorder="1" applyAlignment="1" applyProtection="1">
      <alignment vertical="center"/>
      <protection locked="0"/>
    </xf>
    <xf numFmtId="0" fontId="4" fillId="0" borderId="0" xfId="0" applyFont="1" applyFill="1" applyAlignment="1">
      <alignment vertical="center"/>
    </xf>
    <xf numFmtId="0" fontId="3" fillId="0" borderId="17" xfId="0" applyFont="1" applyBorder="1" applyAlignment="1">
      <alignment horizontal="center" vertical="center"/>
    </xf>
    <xf numFmtId="0" fontId="3" fillId="0" borderId="0" xfId="0" applyFont="1" applyFill="1" applyBorder="1" applyAlignment="1">
      <alignment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38" fontId="3" fillId="0" borderId="1" xfId="1" applyNumberFormat="1" applyFont="1" applyFill="1" applyBorder="1" applyAlignment="1">
      <alignment horizontal="right" shrinkToFit="1"/>
    </xf>
    <xf numFmtId="179" fontId="4" fillId="0" borderId="0" xfId="0" applyNumberFormat="1"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49" fontId="3" fillId="0" borderId="0" xfId="0" applyNumberFormat="1" applyFont="1" applyFill="1" applyAlignment="1">
      <alignment horizontal="distributed"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49" fontId="3" fillId="0" borderId="0" xfId="0" applyNumberFormat="1" applyFont="1" applyFill="1" applyBorder="1" applyAlignment="1">
      <alignment horizontal="center" vertical="center"/>
    </xf>
    <xf numFmtId="0" fontId="7" fillId="0" borderId="0" xfId="0" applyFont="1" applyFill="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79" fontId="3" fillId="0" borderId="0" xfId="0" applyNumberFormat="1" applyFont="1" applyFill="1" applyAlignment="1">
      <alignment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0" fontId="3" fillId="0" borderId="20" xfId="0" applyFont="1" applyBorder="1" applyAlignment="1">
      <alignment vertical="distributed"/>
    </xf>
    <xf numFmtId="0" fontId="3" fillId="0" borderId="18" xfId="0" applyFont="1" applyBorder="1" applyAlignment="1">
      <alignment vertical="distributed" textRotation="255"/>
    </xf>
    <xf numFmtId="179" fontId="3" fillId="0" borderId="9" xfId="0" applyNumberFormat="1" applyFont="1" applyBorder="1" applyAlignment="1">
      <alignment horizontal="right" vertical="center"/>
    </xf>
    <xf numFmtId="177" fontId="3" fillId="0" borderId="1" xfId="0" applyNumberFormat="1" applyFont="1" applyBorder="1" applyAlignment="1">
      <alignment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19" xfId="0" applyFont="1" applyFill="1" applyBorder="1" applyAlignment="1"/>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pplyProtection="1">
      <alignment horizontal="left" vertical="center"/>
      <protection locked="0"/>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 xfId="0" applyNumberFormat="1" applyFont="1" applyFill="1" applyBorder="1" applyAlignment="1" applyProtection="1">
      <alignment vertical="center"/>
      <protection locked="0"/>
    </xf>
    <xf numFmtId="0" fontId="4" fillId="0" borderId="0" xfId="0" applyFont="1" applyFill="1" applyBorder="1" applyAlignment="1"/>
    <xf numFmtId="0" fontId="4" fillId="0" borderId="0" xfId="0" applyFont="1" applyFill="1" applyBorder="1" applyAlignment="1">
      <alignment vertical="center"/>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179" fontId="3" fillId="0" borderId="0" xfId="0" applyNumberFormat="1" applyFont="1" applyFill="1" applyAlignment="1">
      <alignment horizontal="right" vertical="center"/>
    </xf>
    <xf numFmtId="41" fontId="3" fillId="0" borderId="0" xfId="0" quotePrefix="1" applyNumberFormat="1" applyFont="1" applyBorder="1" applyAlignment="1">
      <alignment horizontal="right" vertical="center"/>
    </xf>
    <xf numFmtId="180" fontId="3" fillId="0" borderId="0" xfId="0" applyNumberFormat="1" applyFont="1" applyAlignment="1">
      <alignment vertical="center"/>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0" xfId="0" quotePrefix="1" applyNumberFormat="1" applyFont="1" applyFill="1" applyBorder="1" applyAlignment="1">
      <alignment horizontal="right" vertical="center"/>
    </xf>
    <xf numFmtId="180" fontId="3" fillId="0" borderId="0" xfId="0" applyNumberFormat="1" applyFont="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41" fontId="3" fillId="0" borderId="0" xfId="1" applyNumberFormat="1" applyFont="1" applyBorder="1" applyAlignment="1">
      <alignment vertical="center"/>
    </xf>
    <xf numFmtId="41" fontId="3" fillId="0" borderId="0" xfId="0" quotePrefix="1" applyNumberFormat="1" applyFont="1" applyAlignment="1">
      <alignment horizontal="right" vertical="center"/>
    </xf>
    <xf numFmtId="179" fontId="3" fillId="0" borderId="0" xfId="1" applyNumberFormat="1" applyFont="1"/>
    <xf numFmtId="0" fontId="3" fillId="0" borderId="22" xfId="0" applyFont="1" applyBorder="1" applyAlignment="1">
      <alignment horizontal="center" vertical="center"/>
    </xf>
    <xf numFmtId="0" fontId="3" fillId="0" borderId="23" xfId="0" applyFont="1" applyBorder="1" applyAlignment="1">
      <alignment horizontal="center" vertical="center"/>
    </xf>
    <xf numFmtId="179" fontId="3" fillId="0" borderId="0" xfId="0" applyNumberFormat="1" applyFont="1" applyFill="1" applyBorder="1" applyAlignment="1">
      <alignment horizontal="right" vertical="center"/>
    </xf>
    <xf numFmtId="179" fontId="3" fillId="0" borderId="9" xfId="0" applyNumberFormat="1" applyFont="1" applyBorder="1" applyAlignment="1">
      <alignment vertical="center"/>
    </xf>
    <xf numFmtId="179" fontId="3" fillId="0" borderId="1" xfId="1" applyNumberFormat="1" applyFont="1" applyBorder="1"/>
    <xf numFmtId="41" fontId="3" fillId="0" borderId="8" xfId="1" applyNumberFormat="1" applyFont="1" applyBorder="1" applyAlignment="1" applyProtection="1">
      <alignment vertical="center"/>
    </xf>
    <xf numFmtId="41" fontId="3" fillId="0" borderId="0" xfId="1" applyNumberFormat="1" applyFont="1" applyBorder="1" applyAlignment="1" applyProtection="1">
      <alignment vertical="center"/>
    </xf>
    <xf numFmtId="41" fontId="3" fillId="0" borderId="9" xfId="1" applyNumberFormat="1" applyFont="1" applyBorder="1" applyAlignment="1" applyProtection="1">
      <alignment vertical="center"/>
    </xf>
    <xf numFmtId="41" fontId="3" fillId="0" borderId="1" xfId="1" applyNumberFormat="1" applyFont="1" applyBorder="1" applyAlignment="1" applyProtection="1">
      <alignment vertical="center"/>
    </xf>
    <xf numFmtId="41" fontId="3" fillId="0" borderId="1" xfId="1" applyNumberFormat="1" applyFont="1" applyBorder="1" applyAlignment="1" applyProtection="1">
      <alignment horizontal="right" vertical="center"/>
    </xf>
    <xf numFmtId="41" fontId="3" fillId="0" borderId="0" xfId="1" applyNumberFormat="1" applyFont="1" applyAlignment="1">
      <alignment horizontal="right" vertical="center"/>
    </xf>
    <xf numFmtId="41" fontId="3" fillId="0" borderId="0" xfId="0" applyNumberFormat="1" applyFont="1" applyAlignment="1" applyProtection="1">
      <alignmen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38" fontId="3" fillId="0" borderId="9" xfId="1" applyNumberFormat="1" applyFont="1" applyFill="1" applyBorder="1" applyAlignment="1">
      <alignment horizontal="right" shrinkToFit="1"/>
    </xf>
    <xf numFmtId="0" fontId="3" fillId="0" borderId="0" xfId="0" applyFont="1" applyBorder="1" applyAlignment="1">
      <alignment horizontal="distributed" vertical="distributed"/>
    </xf>
    <xf numFmtId="0" fontId="3" fillId="0" borderId="24" xfId="0" applyFont="1" applyBorder="1" applyAlignment="1">
      <alignment vertical="center"/>
    </xf>
    <xf numFmtId="0" fontId="3" fillId="0" borderId="25" xfId="0" applyFont="1" applyBorder="1" applyAlignment="1">
      <alignment vertical="center"/>
    </xf>
    <xf numFmtId="0" fontId="3" fillId="0" borderId="25" xfId="0" applyFont="1" applyBorder="1" applyAlignment="1">
      <alignment vertical="center" wrapText="1"/>
    </xf>
    <xf numFmtId="41" fontId="3" fillId="0" borderId="0" xfId="0" applyNumberFormat="1" applyFont="1" applyBorder="1" applyAlignment="1" applyProtection="1">
      <alignment horizontal="right" vertical="center"/>
      <protection locked="0"/>
    </xf>
    <xf numFmtId="179" fontId="3" fillId="0" borderId="0" xfId="0" applyNumberFormat="1" applyFont="1" applyBorder="1" applyAlignment="1">
      <alignment vertical="center"/>
    </xf>
    <xf numFmtId="182" fontId="3" fillId="0" borderId="0" xfId="2" applyNumberFormat="1" applyFont="1" applyFill="1" applyBorder="1" applyAlignment="1">
      <alignment horizontal="right"/>
    </xf>
    <xf numFmtId="183"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3" fontId="3" fillId="0" borderId="1" xfId="2" applyNumberFormat="1" applyFont="1" applyFill="1" applyBorder="1" applyAlignment="1">
      <alignment horizontal="right"/>
    </xf>
    <xf numFmtId="182" fontId="3" fillId="0" borderId="0" xfId="4" applyNumberFormat="1" applyFont="1" applyFill="1" applyBorder="1" applyAlignment="1">
      <alignment horizontal="left"/>
    </xf>
    <xf numFmtId="182" fontId="3" fillId="0" borderId="0" xfId="2" applyNumberFormat="1" applyFont="1" applyFill="1" applyBorder="1" applyAlignment="1">
      <alignment horizontal="left"/>
    </xf>
    <xf numFmtId="182" fontId="3" fillId="0" borderId="1" xfId="2" applyNumberFormat="1" applyFont="1" applyFill="1" applyBorder="1" applyAlignment="1">
      <alignment horizontal="left"/>
    </xf>
    <xf numFmtId="181"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6" xfId="4" applyFont="1" applyBorder="1" applyAlignment="1">
      <alignment horizontal="center" vertical="center"/>
    </xf>
    <xf numFmtId="0" fontId="3" fillId="0" borderId="26"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41" fontId="3" fillId="0" borderId="8" xfId="4" applyNumberFormat="1" applyFont="1" applyBorder="1" applyAlignment="1">
      <alignment horizontal="right"/>
    </xf>
    <xf numFmtId="41" fontId="3" fillId="0" borderId="0" xfId="4" applyNumberFormat="1" applyFont="1" applyBorder="1" applyAlignment="1">
      <alignment horizontal="right"/>
    </xf>
    <xf numFmtId="41" fontId="3" fillId="0" borderId="2" xfId="4" applyNumberFormat="1" applyFont="1" applyBorder="1" applyAlignment="1">
      <alignment horizontal="right"/>
    </xf>
    <xf numFmtId="41" fontId="3" fillId="0" borderId="0" xfId="1" applyNumberFormat="1" applyFont="1" applyBorder="1" applyAlignment="1" applyProtection="1">
      <alignment horizontal="right" vertical="center"/>
    </xf>
    <xf numFmtId="38" fontId="3" fillId="0" borderId="0" xfId="1" applyFont="1" applyFill="1" applyAlignment="1">
      <alignment vertical="center"/>
    </xf>
    <xf numFmtId="38" fontId="9"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Border="1" applyAlignment="1">
      <alignment horizontal="right" vertical="center"/>
    </xf>
    <xf numFmtId="38" fontId="3" fillId="0" borderId="0" xfId="1" applyFont="1" applyAlignment="1">
      <alignment vertical="center"/>
    </xf>
    <xf numFmtId="38" fontId="3" fillId="0" borderId="0" xfId="1" applyFont="1" applyAlignment="1">
      <alignment horizontal="right" vertical="center"/>
    </xf>
    <xf numFmtId="38" fontId="3" fillId="0" borderId="0" xfId="1" quotePrefix="1" applyFont="1" applyBorder="1" applyAlignment="1">
      <alignment horizontal="right" vertical="center"/>
    </xf>
    <xf numFmtId="38" fontId="3" fillId="0" borderId="8" xfId="1" applyFont="1" applyBorder="1" applyAlignment="1">
      <alignment vertical="center"/>
    </xf>
    <xf numFmtId="0" fontId="4" fillId="0" borderId="0" xfId="0" applyFont="1" applyBorder="1"/>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xf>
    <xf numFmtId="41" fontId="3" fillId="0" borderId="0" xfId="0" applyNumberFormat="1" applyFont="1" applyBorder="1" applyAlignment="1" applyProtection="1">
      <alignment vertical="center"/>
      <protection locked="0"/>
    </xf>
    <xf numFmtId="179" fontId="3" fillId="0" borderId="0" xfId="1" applyNumberFormat="1" applyFont="1" applyAlignment="1">
      <alignment vertical="center"/>
    </xf>
    <xf numFmtId="179" fontId="3" fillId="0" borderId="1" xfId="1" applyNumberFormat="1"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Border="1" applyAlignment="1">
      <alignment horizontal="distributed"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distributed"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xf numFmtId="0" fontId="3" fillId="0" borderId="1" xfId="0" applyFont="1" applyBorder="1" applyAlignment="1">
      <alignment horizontal="center"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4" fillId="0" borderId="0" xfId="0" applyFont="1" applyAlignment="1">
      <alignment vertical="center"/>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8" fontId="3" fillId="0" borderId="0" xfId="1" applyNumberFormat="1" applyFont="1" applyBorder="1" applyAlignment="1">
      <alignment vertical="center"/>
    </xf>
    <xf numFmtId="178" fontId="3" fillId="0" borderId="0" xfId="1" applyNumberFormat="1" applyFont="1" applyBorder="1" applyAlignment="1">
      <alignment horizontal="right" vertical="center"/>
    </xf>
    <xf numFmtId="178" fontId="9" fillId="0" borderId="0" xfId="1" applyNumberFormat="1" applyFont="1" applyBorder="1" applyAlignment="1">
      <alignment horizontal="righ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righ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41" fontId="3" fillId="0" borderId="8" xfId="1" applyNumberFormat="1" applyFont="1" applyBorder="1" applyAlignment="1">
      <alignment horizontal="right" vertical="center"/>
    </xf>
    <xf numFmtId="41" fontId="3" fillId="0" borderId="0" xfId="1" quotePrefix="1" applyNumberFormat="1" applyFont="1" applyAlignment="1">
      <alignment horizontal="right" vertical="center"/>
    </xf>
    <xf numFmtId="0" fontId="3" fillId="0" borderId="19" xfId="0" applyFont="1" applyBorder="1" applyAlignment="1"/>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horizontal="center" vertical="center"/>
    </xf>
    <xf numFmtId="0" fontId="3" fillId="0" borderId="20"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0" xfId="0" applyFont="1" applyAlignment="1"/>
    <xf numFmtId="0" fontId="4" fillId="0" borderId="0" xfId="0" applyFont="1" applyAlignment="1"/>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7" fillId="0" borderId="0" xfId="0" applyFont="1" applyBorder="1" applyAlignment="1"/>
    <xf numFmtId="0" fontId="3" fillId="0" borderId="0" xfId="0" applyFont="1" applyBorder="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4" fillId="0" borderId="0" xfId="0" applyFont="1" applyFill="1" applyAlignment="1">
      <alignment horizontal="distributed"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6"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3" fillId="0" borderId="0" xfId="0" applyFont="1" applyFill="1" applyAlignment="1">
      <alignment horizontal="righ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25" xfId="0" applyFont="1" applyBorder="1" applyAlignment="1">
      <alignment horizontal="center" vertical="center"/>
    </xf>
    <xf numFmtId="0" fontId="3" fillId="0" borderId="0" xfId="0" applyFont="1" applyFill="1" applyBorder="1" applyAlignment="1">
      <alignment horizontal="center" vertical="distributed" textRotation="255" justifyLastLine="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vertical="distributed" textRotation="255"/>
    </xf>
    <xf numFmtId="0" fontId="3" fillId="0" borderId="28" xfId="0" applyFont="1" applyBorder="1" applyAlignment="1">
      <alignment horizontal="center" vertical="distributed" textRotation="255" wrapText="1"/>
    </xf>
    <xf numFmtId="0" fontId="3" fillId="0" borderId="28" xfId="0" applyFont="1" applyBorder="1" applyAlignment="1">
      <alignment horizontal="center" vertical="distributed" textRotation="255"/>
    </xf>
    <xf numFmtId="0" fontId="3" fillId="0" borderId="8" xfId="0" applyFont="1" applyBorder="1" applyAlignment="1">
      <alignment horizontal="center" vertical="distributed" textRotation="255" wrapText="1"/>
    </xf>
    <xf numFmtId="0" fontId="3" fillId="0" borderId="8" xfId="0" applyFont="1" applyBorder="1" applyAlignment="1">
      <alignment horizontal="center" vertical="distributed" textRotation="255"/>
    </xf>
    <xf numFmtId="0" fontId="3" fillId="0" borderId="0" xfId="0" applyFont="1" applyAlignment="1">
      <alignment horizontal="distributed" vertical="center" justifyLastLine="1"/>
    </xf>
    <xf numFmtId="0" fontId="3"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2" xfId="0" applyFont="1" applyBorder="1" applyAlignment="1">
      <alignment horizontal="distributed" vertical="center" justifyLastLine="1"/>
    </xf>
    <xf numFmtId="0" fontId="6" fillId="0" borderId="0" xfId="0" applyFont="1" applyFill="1" applyAlignment="1">
      <alignment horizontal="left" vertical="center"/>
    </xf>
    <xf numFmtId="0" fontId="3" fillId="0" borderId="25" xfId="4" applyFont="1" applyBorder="1" applyAlignment="1">
      <alignment horizontal="center" vertical="center"/>
    </xf>
    <xf numFmtId="0" fontId="3" fillId="0" borderId="30"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31"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31" xfId="4" applyFont="1" applyBorder="1" applyAlignment="1">
      <alignment horizontal="center" vertical="center"/>
    </xf>
    <xf numFmtId="0" fontId="3" fillId="0" borderId="16" xfId="4" applyFont="1" applyBorder="1" applyAlignment="1">
      <alignment horizontal="center" vertical="center"/>
    </xf>
    <xf numFmtId="0" fontId="3" fillId="0" borderId="25" xfId="4" applyFont="1" applyBorder="1" applyAlignment="1">
      <alignment horizontal="center" vertical="center" wrapText="1"/>
    </xf>
    <xf numFmtId="0" fontId="3" fillId="0" borderId="30" xfId="4" applyFont="1" applyBorder="1" applyAlignment="1">
      <alignment horizontal="center" vertical="center" wrapText="1"/>
    </xf>
    <xf numFmtId="0" fontId="3" fillId="0" borderId="24" xfId="4" applyFont="1" applyBorder="1" applyAlignment="1">
      <alignment horizontal="center" vertical="center"/>
    </xf>
    <xf numFmtId="0" fontId="3" fillId="0" borderId="17" xfId="4" applyFont="1" applyBorder="1" applyAlignment="1">
      <alignment horizontal="center" vertical="center"/>
    </xf>
    <xf numFmtId="0" fontId="3" fillId="0" borderId="25" xfId="4" applyFont="1" applyBorder="1" applyAlignment="1">
      <alignment horizontal="center" wrapText="1"/>
    </xf>
    <xf numFmtId="0" fontId="3" fillId="0" borderId="24" xfId="4" applyFont="1" applyBorder="1" applyAlignment="1">
      <alignment horizontal="center" wrapText="1"/>
    </xf>
    <xf numFmtId="0" fontId="3" fillId="0" borderId="25" xfId="4" applyFont="1" applyBorder="1" applyAlignment="1">
      <alignment horizont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3" fillId="0" borderId="0" xfId="0" applyFont="1" applyFill="1" applyAlignment="1"/>
    <xf numFmtId="0" fontId="3" fillId="0" borderId="3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9" xfId="0" applyNumberFormat="1" applyFont="1" applyBorder="1" applyAlignment="1">
      <alignment vertical="center"/>
    </xf>
    <xf numFmtId="0" fontId="4" fillId="0" borderId="19" xfId="0" applyFont="1" applyBorder="1"/>
    <xf numFmtId="0" fontId="3" fillId="0" borderId="14" xfId="0" applyFont="1" applyBorder="1" applyAlignment="1">
      <alignment horizontal="center" vertical="center"/>
    </xf>
    <xf numFmtId="0" fontId="3" fillId="0" borderId="25" xfId="0" applyFont="1" applyBorder="1" applyAlignment="1">
      <alignment horizontal="left" vertical="center"/>
    </xf>
    <xf numFmtId="0" fontId="4"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xf>
    <xf numFmtId="0" fontId="3" fillId="0" borderId="7" xfId="0" applyFont="1" applyBorder="1" applyAlignment="1">
      <alignment horizontal="center" vertical="center" shrinkToFit="1"/>
    </xf>
    <xf numFmtId="0" fontId="0" fillId="0" borderId="12" xfId="0" applyBorder="1" applyAlignment="1">
      <alignment vertical="center"/>
    </xf>
    <xf numFmtId="0" fontId="3" fillId="0" borderId="28" xfId="0" applyFont="1" applyBorder="1" applyAlignment="1">
      <alignment horizontal="center" vertical="center" wrapText="1"/>
    </xf>
    <xf numFmtId="0" fontId="3" fillId="0" borderId="24" xfId="0" applyFont="1" applyBorder="1" applyAlignment="1">
      <alignment horizontal="center" vertical="center"/>
    </xf>
    <xf numFmtId="0" fontId="4" fillId="0" borderId="19" xfId="0" applyFont="1" applyBorder="1" applyAlignment="1"/>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4</xdr:col>
      <xdr:colOff>19050</xdr:colOff>
      <xdr:row>5</xdr:row>
      <xdr:rowOff>228600</xdr:rowOff>
    </xdr:to>
    <xdr:sp macro="" textlink="">
      <xdr:nvSpPr>
        <xdr:cNvPr id="8536" name="Line 1"/>
        <xdr:cNvSpPr>
          <a:spLocks noChangeShapeType="1"/>
        </xdr:cNvSpPr>
      </xdr:nvSpPr>
      <xdr:spPr bwMode="auto">
        <a:xfrm>
          <a:off x="0" y="571500"/>
          <a:ext cx="125730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tabSelected="1" zoomScaleNormal="100" workbookViewId="0">
      <selection activeCell="F27" sqref="F27"/>
    </sheetView>
  </sheetViews>
  <sheetFormatPr defaultRowHeight="13.5"/>
  <cols>
    <col min="1" max="1" width="1.75" style="233" customWidth="1"/>
    <col min="2" max="2" width="2.75" style="233" customWidth="1"/>
    <col min="3" max="3" width="1.75" style="233" customWidth="1"/>
    <col min="4" max="4" width="18.375" style="233" bestFit="1" customWidth="1"/>
    <col min="5" max="5" width="1.25" style="233" customWidth="1"/>
    <col min="6" max="9" width="16.5" style="233" customWidth="1"/>
    <col min="10" max="10" width="17.125" style="233" customWidth="1"/>
    <col min="11" max="14" width="16.5" style="233" customWidth="1"/>
    <col min="15" max="17" width="2.75" style="233" customWidth="1"/>
    <col min="18" max="16384" width="9" style="243"/>
  </cols>
  <sheetData>
    <row r="1" spans="1:17" ht="21">
      <c r="A1" s="268" t="s">
        <v>366</v>
      </c>
      <c r="B1" s="268"/>
      <c r="C1" s="268"/>
      <c r="D1" s="268"/>
      <c r="E1" s="268"/>
      <c r="F1" s="268"/>
      <c r="G1" s="268"/>
      <c r="H1" s="268"/>
      <c r="I1" s="268"/>
      <c r="J1" s="269" t="s">
        <v>367</v>
      </c>
      <c r="K1" s="269"/>
      <c r="L1" s="269"/>
      <c r="M1" s="269"/>
      <c r="N1" s="269"/>
      <c r="O1" s="269"/>
      <c r="P1" s="269"/>
      <c r="Q1" s="269"/>
    </row>
    <row r="2" spans="1:17" ht="12" customHeight="1"/>
    <row r="3" spans="1:17" ht="17.25">
      <c r="A3" s="270" t="s">
        <v>486</v>
      </c>
      <c r="B3" s="270"/>
      <c r="C3" s="270"/>
      <c r="D3" s="270"/>
      <c r="E3" s="270"/>
      <c r="F3" s="270"/>
      <c r="G3" s="270"/>
      <c r="H3" s="270"/>
      <c r="I3" s="270"/>
      <c r="J3" s="271" t="s">
        <v>0</v>
      </c>
      <c r="K3" s="271"/>
      <c r="L3" s="271"/>
      <c r="M3" s="271"/>
      <c r="N3" s="271"/>
      <c r="O3" s="271"/>
      <c r="P3" s="271"/>
      <c r="Q3" s="271"/>
    </row>
    <row r="4" spans="1:17" ht="12" customHeight="1"/>
    <row r="5" spans="1:17" ht="13.5" customHeight="1">
      <c r="A5" s="272" t="s">
        <v>610</v>
      </c>
      <c r="B5" s="272"/>
      <c r="C5" s="272"/>
      <c r="D5" s="272"/>
      <c r="E5" s="272"/>
      <c r="F5" s="272"/>
      <c r="G5" s="272"/>
      <c r="H5" s="272"/>
      <c r="I5" s="272"/>
      <c r="J5" s="272"/>
      <c r="K5" s="272"/>
      <c r="L5" s="272"/>
      <c r="M5" s="272"/>
      <c r="N5" s="272"/>
      <c r="O5" s="272"/>
      <c r="P5" s="272"/>
      <c r="Q5" s="272"/>
    </row>
    <row r="6" spans="1:17" ht="12" customHeight="1"/>
    <row r="7" spans="1:17" ht="13.5" customHeight="1">
      <c r="A7" s="273" t="s">
        <v>1</v>
      </c>
      <c r="B7" s="273"/>
      <c r="C7" s="273"/>
      <c r="D7" s="273"/>
      <c r="E7" s="273"/>
      <c r="F7" s="273"/>
      <c r="G7" s="273"/>
      <c r="H7" s="273"/>
      <c r="I7" s="273"/>
      <c r="J7" s="272" t="s">
        <v>2</v>
      </c>
      <c r="K7" s="272"/>
      <c r="L7" s="272"/>
      <c r="M7" s="272"/>
      <c r="N7" s="272"/>
      <c r="O7" s="272"/>
      <c r="P7" s="272"/>
      <c r="Q7" s="272"/>
    </row>
    <row r="8" spans="1:17" ht="13.5" customHeight="1" thickBot="1">
      <c r="A8" s="281"/>
      <c r="B8" s="281"/>
      <c r="C8" s="281"/>
      <c r="D8" s="281"/>
      <c r="E8" s="281"/>
      <c r="F8" s="281"/>
      <c r="G8" s="281"/>
      <c r="H8" s="281"/>
      <c r="I8" s="281"/>
      <c r="J8" s="282" t="s">
        <v>276</v>
      </c>
      <c r="K8" s="282"/>
      <c r="L8" s="282"/>
      <c r="M8" s="282"/>
      <c r="N8" s="282"/>
      <c r="O8" s="282"/>
      <c r="P8" s="282"/>
      <c r="Q8" s="282"/>
    </row>
    <row r="9" spans="1:17" ht="18.75" customHeight="1">
      <c r="A9" s="275" t="s">
        <v>58</v>
      </c>
      <c r="B9" s="275"/>
      <c r="C9" s="275"/>
      <c r="D9" s="275"/>
      <c r="E9" s="276"/>
      <c r="F9" s="264" t="s">
        <v>59</v>
      </c>
      <c r="G9" s="279" t="s">
        <v>60</v>
      </c>
      <c r="H9" s="277" t="s">
        <v>368</v>
      </c>
      <c r="I9" s="277"/>
      <c r="J9" s="235" t="s">
        <v>61</v>
      </c>
      <c r="K9" s="275" t="s">
        <v>476</v>
      </c>
      <c r="L9" s="279" t="s">
        <v>64</v>
      </c>
      <c r="M9" s="276" t="s">
        <v>56</v>
      </c>
      <c r="N9" s="276" t="s">
        <v>57</v>
      </c>
      <c r="O9" s="264" t="s">
        <v>65</v>
      </c>
      <c r="P9" s="264"/>
      <c r="Q9" s="264"/>
    </row>
    <row r="10" spans="1:17" ht="18.75" customHeight="1">
      <c r="A10" s="277"/>
      <c r="B10" s="277"/>
      <c r="C10" s="277"/>
      <c r="D10" s="277"/>
      <c r="E10" s="278"/>
      <c r="F10" s="277"/>
      <c r="G10" s="280"/>
      <c r="H10" s="236" t="s">
        <v>62</v>
      </c>
      <c r="I10" s="54" t="s">
        <v>63</v>
      </c>
      <c r="J10" s="73" t="s">
        <v>55</v>
      </c>
      <c r="K10" s="277"/>
      <c r="L10" s="280"/>
      <c r="M10" s="278"/>
      <c r="N10" s="278"/>
      <c r="O10" s="277"/>
      <c r="P10" s="277"/>
      <c r="Q10" s="277"/>
    </row>
    <row r="11" spans="1:17" ht="6" customHeight="1">
      <c r="A11" s="228"/>
      <c r="B11" s="228"/>
      <c r="C11" s="228"/>
      <c r="D11" s="228"/>
      <c r="E11" s="232"/>
      <c r="F11" s="228"/>
      <c r="G11" s="228"/>
      <c r="H11" s="228"/>
      <c r="I11" s="228"/>
      <c r="J11" s="228"/>
      <c r="K11" s="228"/>
      <c r="L11" s="228"/>
      <c r="M11" s="228"/>
      <c r="N11" s="228"/>
      <c r="O11" s="242"/>
      <c r="P11" s="228"/>
      <c r="Q11" s="228"/>
    </row>
    <row r="12" spans="1:17" ht="13.5" customHeight="1">
      <c r="A12" s="264" t="s">
        <v>66</v>
      </c>
      <c r="B12" s="264"/>
      <c r="C12" s="264"/>
      <c r="D12" s="264"/>
      <c r="E12" s="274"/>
      <c r="F12" s="79">
        <f>SUM(F14:F22)</f>
        <v>5967</v>
      </c>
      <c r="G12" s="79">
        <f>SUM(G14:G22)</f>
        <v>38767</v>
      </c>
      <c r="H12" s="79">
        <f>SUM(I12:J12)</f>
        <v>116844910</v>
      </c>
      <c r="I12" s="79">
        <f>SUM(I14:I22)</f>
        <v>114714303</v>
      </c>
      <c r="J12" s="79">
        <f>SUM(J14:J22)</f>
        <v>2130607</v>
      </c>
      <c r="K12" s="139">
        <f>IF(SUM(K14:K22)=0,"-",SUM(K14:K22))</f>
        <v>6907190</v>
      </c>
      <c r="L12" s="79">
        <f>SUM(L14:L22)</f>
        <v>468132</v>
      </c>
      <c r="M12" s="140">
        <f>G12/F12</f>
        <v>6.4968996145466731</v>
      </c>
      <c r="N12" s="79">
        <f>I12/F12</f>
        <v>19224.786827551532</v>
      </c>
      <c r="O12" s="263" t="s">
        <v>71</v>
      </c>
      <c r="P12" s="264"/>
      <c r="Q12" s="264"/>
    </row>
    <row r="13" spans="1:17" ht="6" customHeight="1">
      <c r="A13" s="261"/>
      <c r="B13" s="262"/>
      <c r="C13" s="262"/>
      <c r="D13" s="262"/>
      <c r="E13" s="56"/>
      <c r="F13" s="79"/>
      <c r="G13" s="79"/>
      <c r="H13" s="79" t="s">
        <v>619</v>
      </c>
      <c r="I13" s="79"/>
      <c r="J13" s="79"/>
      <c r="K13" s="79"/>
      <c r="L13" s="79"/>
      <c r="M13" s="140"/>
      <c r="N13" s="79"/>
      <c r="O13" s="263"/>
      <c r="P13" s="264"/>
      <c r="Q13" s="264"/>
    </row>
    <row r="14" spans="1:17" ht="13.5" customHeight="1">
      <c r="A14" s="267" t="s">
        <v>618</v>
      </c>
      <c r="B14" s="267"/>
      <c r="C14" s="267"/>
      <c r="D14" s="239" t="s">
        <v>295</v>
      </c>
      <c r="E14" s="24"/>
      <c r="F14" s="79">
        <v>1189</v>
      </c>
      <c r="G14" s="79">
        <v>10815</v>
      </c>
      <c r="H14" s="79">
        <f>SUM(I14:J14)</f>
        <v>75147323</v>
      </c>
      <c r="I14" s="79">
        <v>74223288</v>
      </c>
      <c r="J14" s="79">
        <v>924035</v>
      </c>
      <c r="K14" s="85">
        <v>2277865</v>
      </c>
      <c r="L14" s="85">
        <v>0</v>
      </c>
      <c r="M14" s="140">
        <f>G14/F14</f>
        <v>9.0958788898233802</v>
      </c>
      <c r="N14" s="79">
        <f>I14/F14</f>
        <v>62424.968881412955</v>
      </c>
      <c r="O14" s="265" t="s">
        <v>618</v>
      </c>
      <c r="P14" s="266"/>
      <c r="Q14" s="266"/>
    </row>
    <row r="15" spans="1:17" ht="6" customHeight="1">
      <c r="A15" s="267"/>
      <c r="B15" s="262"/>
      <c r="C15" s="262"/>
      <c r="D15" s="262"/>
      <c r="E15" s="56"/>
      <c r="F15" s="79"/>
      <c r="G15" s="79"/>
      <c r="H15" s="79"/>
      <c r="I15" s="79"/>
      <c r="J15" s="79"/>
      <c r="K15" s="84"/>
      <c r="L15" s="84"/>
      <c r="M15" s="140"/>
      <c r="N15" s="79"/>
      <c r="O15" s="229"/>
      <c r="P15" s="230"/>
      <c r="Q15" s="230"/>
    </row>
    <row r="16" spans="1:17" ht="13.5" customHeight="1">
      <c r="A16" s="231"/>
      <c r="B16" s="231" t="s">
        <v>617</v>
      </c>
      <c r="C16" s="231"/>
      <c r="D16" s="239" t="s">
        <v>67</v>
      </c>
      <c r="E16" s="240"/>
      <c r="F16" s="79">
        <v>19</v>
      </c>
      <c r="G16" s="79">
        <v>1967</v>
      </c>
      <c r="H16" s="79">
        <f>SUM(I16:J16)</f>
        <v>6126345</v>
      </c>
      <c r="I16" s="79">
        <v>6120958</v>
      </c>
      <c r="J16" s="79">
        <v>5387</v>
      </c>
      <c r="K16" s="85">
        <v>1218160</v>
      </c>
      <c r="L16" s="84">
        <v>86602</v>
      </c>
      <c r="M16" s="140">
        <f>G16/F16</f>
        <v>103.52631578947368</v>
      </c>
      <c r="N16" s="79">
        <f>I16/F16</f>
        <v>322155.68421052629</v>
      </c>
      <c r="O16" s="229"/>
      <c r="P16" s="231" t="s">
        <v>617</v>
      </c>
      <c r="Q16" s="230"/>
    </row>
    <row r="17" spans="1:17" ht="13.5" customHeight="1">
      <c r="A17" s="231"/>
      <c r="B17" s="231" t="s">
        <v>311</v>
      </c>
      <c r="C17" s="231"/>
      <c r="D17" s="239" t="s">
        <v>616</v>
      </c>
      <c r="E17" s="240"/>
      <c r="F17" s="79">
        <v>682</v>
      </c>
      <c r="G17" s="79">
        <v>2794</v>
      </c>
      <c r="H17" s="79">
        <f>SUM(I17:J17)</f>
        <v>3803700</v>
      </c>
      <c r="I17" s="79">
        <v>3783885</v>
      </c>
      <c r="J17" s="79">
        <v>19815</v>
      </c>
      <c r="K17" s="85">
        <v>762579</v>
      </c>
      <c r="L17" s="84">
        <v>64645</v>
      </c>
      <c r="M17" s="140">
        <f>G17/F17</f>
        <v>4.096774193548387</v>
      </c>
      <c r="N17" s="79">
        <f>I17/F17</f>
        <v>5548.218475073314</v>
      </c>
      <c r="O17" s="229"/>
      <c r="P17" s="231" t="s">
        <v>311</v>
      </c>
      <c r="Q17" s="230"/>
    </row>
    <row r="18" spans="1:17" ht="13.5" customHeight="1">
      <c r="A18" s="231"/>
      <c r="B18" s="231" t="s">
        <v>615</v>
      </c>
      <c r="C18" s="231"/>
      <c r="D18" s="239" t="s">
        <v>68</v>
      </c>
      <c r="E18" s="240"/>
      <c r="F18" s="79">
        <v>1964</v>
      </c>
      <c r="G18" s="79">
        <v>11205</v>
      </c>
      <c r="H18" s="79">
        <f>SUM(I18:J18)</f>
        <v>12904094</v>
      </c>
      <c r="I18" s="79">
        <v>12742043</v>
      </c>
      <c r="J18" s="79">
        <v>162051</v>
      </c>
      <c r="K18" s="85">
        <v>553324</v>
      </c>
      <c r="L18" s="84">
        <v>138116</v>
      </c>
      <c r="M18" s="140">
        <f>G18/F18</f>
        <v>5.705193482688391</v>
      </c>
      <c r="N18" s="79">
        <f>I18/F18</f>
        <v>6487.8019348268836</v>
      </c>
      <c r="O18" s="229"/>
      <c r="P18" s="231" t="s">
        <v>615</v>
      </c>
      <c r="Q18" s="230"/>
    </row>
    <row r="19" spans="1:17" ht="6" customHeight="1">
      <c r="A19" s="231"/>
      <c r="B19" s="231"/>
      <c r="C19" s="231"/>
      <c r="D19" s="239"/>
      <c r="E19" s="240"/>
      <c r="F19" s="79"/>
      <c r="G19" s="79"/>
      <c r="H19" s="79"/>
      <c r="I19" s="79"/>
      <c r="J19" s="79"/>
      <c r="K19" s="84"/>
      <c r="L19" s="84"/>
      <c r="M19" s="140"/>
      <c r="N19" s="79"/>
      <c r="O19" s="229"/>
      <c r="P19" s="231"/>
      <c r="Q19" s="230"/>
    </row>
    <row r="20" spans="1:17" ht="13.5" customHeight="1">
      <c r="A20" s="231"/>
      <c r="B20" s="231" t="s">
        <v>614</v>
      </c>
      <c r="C20" s="231"/>
      <c r="D20" s="239" t="s">
        <v>69</v>
      </c>
      <c r="E20" s="240"/>
      <c r="F20" s="79">
        <v>180</v>
      </c>
      <c r="G20" s="79">
        <v>1330</v>
      </c>
      <c r="H20" s="141">
        <f>SUM(I20:J20)</f>
        <v>3768807</v>
      </c>
      <c r="I20" s="141">
        <v>3177829</v>
      </c>
      <c r="J20" s="141">
        <v>590978</v>
      </c>
      <c r="K20" s="142">
        <v>272646</v>
      </c>
      <c r="L20" s="143">
        <v>8608</v>
      </c>
      <c r="M20" s="140">
        <f>G20/F20</f>
        <v>7.3888888888888893</v>
      </c>
      <c r="N20" s="79">
        <f>I20/F20</f>
        <v>17654.605555555554</v>
      </c>
      <c r="O20" s="229"/>
      <c r="P20" s="231" t="s">
        <v>614</v>
      </c>
      <c r="Q20" s="230"/>
    </row>
    <row r="21" spans="1:17" ht="13.5" customHeight="1">
      <c r="A21" s="231"/>
      <c r="B21" s="231" t="s">
        <v>612</v>
      </c>
      <c r="C21" s="231"/>
      <c r="D21" s="239" t="s">
        <v>613</v>
      </c>
      <c r="E21" s="240"/>
      <c r="F21" s="79">
        <v>335</v>
      </c>
      <c r="G21" s="79">
        <v>1724</v>
      </c>
      <c r="H21" s="141">
        <f>SUM(I21:J21)</f>
        <v>3260207</v>
      </c>
      <c r="I21" s="141">
        <v>3062497</v>
      </c>
      <c r="J21" s="141">
        <v>197710</v>
      </c>
      <c r="K21" s="142">
        <v>374038</v>
      </c>
      <c r="L21" s="144">
        <v>49686</v>
      </c>
      <c r="M21" s="140">
        <f>G21/F21</f>
        <v>5.1462686567164182</v>
      </c>
      <c r="N21" s="79">
        <f>I21/F21</f>
        <v>9141.7820895522382</v>
      </c>
      <c r="O21" s="229"/>
      <c r="P21" s="231" t="s">
        <v>612</v>
      </c>
      <c r="Q21" s="230"/>
    </row>
    <row r="22" spans="1:17" ht="13.5" customHeight="1">
      <c r="A22" s="231"/>
      <c r="B22" s="231" t="s">
        <v>611</v>
      </c>
      <c r="C22" s="231"/>
      <c r="D22" s="239" t="s">
        <v>70</v>
      </c>
      <c r="E22" s="240"/>
      <c r="F22" s="84">
        <v>1598</v>
      </c>
      <c r="G22" s="84">
        <v>8932</v>
      </c>
      <c r="H22" s="143">
        <f>SUM(I22:J22)</f>
        <v>11834434</v>
      </c>
      <c r="I22" s="143">
        <v>11603803</v>
      </c>
      <c r="J22" s="143">
        <v>230631</v>
      </c>
      <c r="K22" s="142">
        <v>1448578</v>
      </c>
      <c r="L22" s="143">
        <v>120475</v>
      </c>
      <c r="M22" s="145">
        <f>G22/F22</f>
        <v>5.5894868585732169</v>
      </c>
      <c r="N22" s="84">
        <f>I22/F22</f>
        <v>7261.4536921151439</v>
      </c>
      <c r="O22" s="229"/>
      <c r="P22" s="231" t="s">
        <v>611</v>
      </c>
      <c r="Q22" s="230"/>
    </row>
    <row r="23" spans="1:17" ht="6" customHeight="1" thickBot="1">
      <c r="A23" s="17"/>
      <c r="B23" s="17"/>
      <c r="C23" s="17"/>
      <c r="D23" s="234"/>
      <c r="E23" s="57"/>
      <c r="F23" s="234"/>
      <c r="G23" s="234"/>
      <c r="H23" s="234"/>
      <c r="I23" s="234"/>
      <c r="J23" s="234"/>
      <c r="K23" s="234"/>
      <c r="L23" s="234"/>
      <c r="M23" s="234"/>
      <c r="N23" s="234"/>
      <c r="O23" s="241"/>
      <c r="P23" s="238"/>
      <c r="Q23" s="238"/>
    </row>
    <row r="24" spans="1:17" s="237" customFormat="1" ht="13.5" customHeight="1">
      <c r="A24" s="260" t="s">
        <v>372</v>
      </c>
      <c r="B24" s="260"/>
      <c r="C24" s="260"/>
      <c r="D24" s="260"/>
      <c r="E24" s="260"/>
      <c r="F24" s="260"/>
      <c r="G24" s="260"/>
      <c r="H24" s="260"/>
      <c r="I24" s="260"/>
      <c r="J24" s="260"/>
      <c r="K24" s="260"/>
      <c r="L24" s="260"/>
      <c r="M24" s="260"/>
      <c r="N24" s="260"/>
      <c r="O24" s="260"/>
      <c r="P24" s="260"/>
      <c r="Q24" s="260"/>
    </row>
  </sheetData>
  <mergeCells count="28">
    <mergeCell ref="A7:I7"/>
    <mergeCell ref="J7:Q7"/>
    <mergeCell ref="A12:E12"/>
    <mergeCell ref="A9:E10"/>
    <mergeCell ref="L9:L10"/>
    <mergeCell ref="M9:M10"/>
    <mergeCell ref="A8:I8"/>
    <mergeCell ref="J8:Q8"/>
    <mergeCell ref="F9:F10"/>
    <mergeCell ref="H9:I9"/>
    <mergeCell ref="G9:G10"/>
    <mergeCell ref="K9:K10"/>
    <mergeCell ref="N9:N10"/>
    <mergeCell ref="O9:Q10"/>
    <mergeCell ref="A1:I1"/>
    <mergeCell ref="J1:Q1"/>
    <mergeCell ref="A3:I3"/>
    <mergeCell ref="J3:Q3"/>
    <mergeCell ref="A5:I5"/>
    <mergeCell ref="J5:Q5"/>
    <mergeCell ref="A24:I24"/>
    <mergeCell ref="J24:Q24"/>
    <mergeCell ref="A13:D13"/>
    <mergeCell ref="O12:Q12"/>
    <mergeCell ref="O13:Q13"/>
    <mergeCell ref="O14:Q14"/>
    <mergeCell ref="A14:C14"/>
    <mergeCell ref="A15:D1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16:B22 P16:P22" numberStoredAsText="1"/>
    <ignoredError sqref="F12:G12 I12:J12 L12:Q12" emptyCellReference="1"/>
    <ignoredError sqref="H12 K12" formula="1" emptyCellReference="1"/>
    <ignoredError sqref="H13" formula="1"/>
    <ignoredError sqref="H14:H22" formula="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workbookViewId="0">
      <pane xSplit="4" ySplit="1" topLeftCell="E2" activePane="bottomRight" state="frozen"/>
      <selection activeCell="S27" sqref="S27:T27"/>
      <selection pane="topRight" activeCell="S27" sqref="S27:T27"/>
      <selection pane="bottomLeft" activeCell="S27" sqref="S27:T27"/>
      <selection pane="bottomRight" activeCell="H31" sqref="H31"/>
    </sheetView>
  </sheetViews>
  <sheetFormatPr defaultRowHeight="13.5"/>
  <cols>
    <col min="1" max="1" width="9.75" style="90" customWidth="1"/>
    <col min="2" max="2" width="1" style="90" customWidth="1"/>
    <col min="3" max="3" width="3.25" style="90" customWidth="1"/>
    <col min="4" max="4" width="2.25" style="127" customWidth="1"/>
    <col min="5" max="5" width="10.625" style="90" customWidth="1"/>
    <col min="6" max="6" width="13.125" style="90" customWidth="1"/>
    <col min="7" max="7" width="9.375" style="90" customWidth="1"/>
    <col min="8" max="8" width="11.25" style="90" customWidth="1"/>
    <col min="9" max="9" width="8.125" style="90" customWidth="1"/>
    <col min="10" max="10" width="10.375" style="90" customWidth="1"/>
    <col min="11" max="11" width="12.875" style="90" customWidth="1"/>
    <col min="12" max="12" width="10.625" style="90" customWidth="1"/>
    <col min="13" max="13" width="13.125" style="90" customWidth="1"/>
    <col min="14" max="14" width="9.375" style="90" customWidth="1"/>
    <col min="15" max="15" width="11.875" style="90" customWidth="1"/>
    <col min="16" max="16" width="14.375" style="90" customWidth="1"/>
    <col min="17" max="17" width="10.75" style="90" customWidth="1"/>
    <col min="18" max="18" width="12.75" style="90" customWidth="1"/>
    <col min="19" max="19" width="9.375" style="90" customWidth="1"/>
    <col min="20" max="20" width="9.875" style="72" customWidth="1"/>
    <col min="21" max="16384" width="9" style="72"/>
  </cols>
  <sheetData>
    <row r="1" spans="1:21" ht="17.25">
      <c r="A1" s="307" t="s">
        <v>488</v>
      </c>
      <c r="B1" s="307"/>
      <c r="C1" s="307"/>
      <c r="D1" s="307"/>
      <c r="E1" s="307"/>
      <c r="F1" s="307"/>
      <c r="G1" s="307"/>
      <c r="H1" s="307"/>
      <c r="I1" s="307"/>
      <c r="J1" s="307"/>
      <c r="K1" s="307"/>
      <c r="L1" s="305" t="s">
        <v>298</v>
      </c>
      <c r="M1" s="305"/>
      <c r="N1" s="305"/>
      <c r="O1" s="305"/>
      <c r="P1" s="305"/>
      <c r="Q1" s="305"/>
      <c r="R1" s="305"/>
      <c r="S1" s="305"/>
    </row>
    <row r="3" spans="1:21" ht="14.25" thickBot="1">
      <c r="A3" s="313"/>
      <c r="B3" s="313"/>
      <c r="C3" s="313"/>
      <c r="D3" s="313"/>
      <c r="E3" s="313"/>
      <c r="F3" s="313"/>
      <c r="G3" s="313"/>
      <c r="H3" s="313"/>
      <c r="I3" s="313"/>
      <c r="J3" s="313"/>
      <c r="K3" s="313"/>
      <c r="L3" s="310" t="s">
        <v>279</v>
      </c>
      <c r="M3" s="310"/>
      <c r="N3" s="310"/>
      <c r="O3" s="310"/>
      <c r="P3" s="310"/>
      <c r="Q3" s="310"/>
      <c r="R3" s="310"/>
      <c r="S3" s="310"/>
    </row>
    <row r="4" spans="1:21" ht="18.75" customHeight="1">
      <c r="A4" s="358" t="s">
        <v>275</v>
      </c>
      <c r="B4" s="358"/>
      <c r="C4" s="358"/>
      <c r="D4" s="359"/>
      <c r="E4" s="298" t="s">
        <v>174</v>
      </c>
      <c r="F4" s="298"/>
      <c r="G4" s="298"/>
      <c r="H4" s="298"/>
      <c r="I4" s="298"/>
      <c r="J4" s="303" t="s">
        <v>175</v>
      </c>
      <c r="K4" s="304"/>
      <c r="L4" s="298" t="s">
        <v>176</v>
      </c>
      <c r="M4" s="298"/>
      <c r="N4" s="301"/>
      <c r="O4" s="298" t="s">
        <v>180</v>
      </c>
      <c r="P4" s="298"/>
      <c r="Q4" s="298"/>
      <c r="R4" s="298"/>
      <c r="S4" s="298"/>
    </row>
    <row r="5" spans="1:21" ht="18.75" customHeight="1">
      <c r="A5" s="360"/>
      <c r="B5" s="360"/>
      <c r="C5" s="360"/>
      <c r="D5" s="361"/>
      <c r="E5" s="356" t="s">
        <v>177</v>
      </c>
      <c r="F5" s="354" t="s">
        <v>178</v>
      </c>
      <c r="G5" s="298" t="s">
        <v>296</v>
      </c>
      <c r="H5" s="301"/>
      <c r="I5" s="122" t="s">
        <v>172</v>
      </c>
      <c r="J5" s="367" t="s">
        <v>179</v>
      </c>
      <c r="K5" s="365"/>
      <c r="L5" s="365" t="s">
        <v>297</v>
      </c>
      <c r="M5" s="366"/>
      <c r="N5" s="124" t="s">
        <v>172</v>
      </c>
      <c r="O5" s="298" t="s">
        <v>181</v>
      </c>
      <c r="P5" s="301"/>
      <c r="Q5" s="298" t="s">
        <v>297</v>
      </c>
      <c r="R5" s="298"/>
      <c r="S5" s="125" t="s">
        <v>172</v>
      </c>
    </row>
    <row r="6" spans="1:21" ht="18.75" customHeight="1">
      <c r="A6" s="362" t="s">
        <v>371</v>
      </c>
      <c r="B6" s="362"/>
      <c r="C6" s="362"/>
      <c r="D6" s="363"/>
      <c r="E6" s="357"/>
      <c r="F6" s="355"/>
      <c r="G6" s="89" t="s">
        <v>221</v>
      </c>
      <c r="H6" s="89" t="s">
        <v>222</v>
      </c>
      <c r="I6" s="89" t="s">
        <v>173</v>
      </c>
      <c r="J6" s="95" t="s">
        <v>221</v>
      </c>
      <c r="K6" s="87" t="s">
        <v>223</v>
      </c>
      <c r="L6" s="89" t="s">
        <v>221</v>
      </c>
      <c r="M6" s="89" t="s">
        <v>223</v>
      </c>
      <c r="N6" s="89" t="s">
        <v>173</v>
      </c>
      <c r="O6" s="89" t="s">
        <v>220</v>
      </c>
      <c r="P6" s="89" t="s">
        <v>223</v>
      </c>
      <c r="Q6" s="89" t="s">
        <v>220</v>
      </c>
      <c r="R6" s="87" t="s">
        <v>223</v>
      </c>
      <c r="S6" s="126" t="s">
        <v>173</v>
      </c>
    </row>
    <row r="7" spans="1:21">
      <c r="A7" s="69" t="s">
        <v>440</v>
      </c>
      <c r="B7" s="127" t="s">
        <v>365</v>
      </c>
      <c r="C7" s="138">
        <v>269</v>
      </c>
      <c r="D7" s="128" t="s">
        <v>308</v>
      </c>
      <c r="E7" s="63">
        <v>77388488</v>
      </c>
      <c r="F7" s="62">
        <v>16654199359</v>
      </c>
      <c r="G7" s="62">
        <v>287689.5464684015</v>
      </c>
      <c r="H7" s="62">
        <v>61911521.780669145</v>
      </c>
      <c r="I7" s="62">
        <v>215.20254225667259</v>
      </c>
      <c r="J7" s="62">
        <v>56578593</v>
      </c>
      <c r="K7" s="62">
        <v>10830206312</v>
      </c>
      <c r="L7" s="62">
        <v>210329.34200743496</v>
      </c>
      <c r="M7" s="62">
        <v>40260990.007434942</v>
      </c>
      <c r="N7" s="62">
        <v>191.41879883792797</v>
      </c>
      <c r="O7" s="62">
        <v>20809895</v>
      </c>
      <c r="P7" s="62">
        <v>5823993047</v>
      </c>
      <c r="Q7" s="62">
        <v>77360.204460966546</v>
      </c>
      <c r="R7" s="62">
        <v>21650531.7732342</v>
      </c>
      <c r="S7" s="62">
        <v>279.86652729386668</v>
      </c>
    </row>
    <row r="8" spans="1:21">
      <c r="A8" s="69" t="s">
        <v>478</v>
      </c>
      <c r="B8" s="127" t="s">
        <v>365</v>
      </c>
      <c r="C8" s="138">
        <v>271</v>
      </c>
      <c r="D8" s="128" t="s">
        <v>305</v>
      </c>
      <c r="E8" s="63">
        <v>77240250</v>
      </c>
      <c r="F8" s="62">
        <v>16077013927</v>
      </c>
      <c r="G8" s="62">
        <v>285019</v>
      </c>
      <c r="H8" s="62">
        <v>59324775</v>
      </c>
      <c r="I8" s="62">
        <v>208</v>
      </c>
      <c r="J8" s="62">
        <v>56376261</v>
      </c>
      <c r="K8" s="62">
        <v>10431918304</v>
      </c>
      <c r="L8" s="62">
        <v>208030</v>
      </c>
      <c r="M8" s="62">
        <v>38494163</v>
      </c>
      <c r="N8" s="62">
        <v>185</v>
      </c>
      <c r="O8" s="62">
        <v>20863989</v>
      </c>
      <c r="P8" s="62">
        <v>5645095623</v>
      </c>
      <c r="Q8" s="62">
        <v>76989</v>
      </c>
      <c r="R8" s="62">
        <v>20830611</v>
      </c>
      <c r="S8" s="62">
        <v>271</v>
      </c>
    </row>
    <row r="9" spans="1:21">
      <c r="A9" s="69" t="s">
        <v>479</v>
      </c>
      <c r="B9" s="127" t="s">
        <v>365</v>
      </c>
      <c r="C9" s="153">
        <v>265</v>
      </c>
      <c r="D9" s="128" t="s">
        <v>305</v>
      </c>
      <c r="E9" s="63">
        <v>78837047</v>
      </c>
      <c r="F9" s="62">
        <v>15038650166</v>
      </c>
      <c r="G9" s="62">
        <v>297498.29056603776</v>
      </c>
      <c r="H9" s="62">
        <v>56749623.267924525</v>
      </c>
      <c r="I9" s="62">
        <v>190.75613227877497</v>
      </c>
      <c r="J9" s="62">
        <v>57476478</v>
      </c>
      <c r="K9" s="62">
        <v>9610361736</v>
      </c>
      <c r="L9" s="62">
        <v>216892.36981132076</v>
      </c>
      <c r="M9" s="62">
        <v>36265515.98490566</v>
      </c>
      <c r="N9" s="62">
        <v>167.20512582555946</v>
      </c>
      <c r="O9" s="62">
        <v>21360569</v>
      </c>
      <c r="P9" s="62">
        <v>5428288430</v>
      </c>
      <c r="Q9" s="62">
        <v>80605.920754716979</v>
      </c>
      <c r="R9" s="62">
        <v>20484107.283018868</v>
      </c>
      <c r="S9" s="62">
        <v>254.12658389390282</v>
      </c>
    </row>
    <row r="10" spans="1:21">
      <c r="A10" s="69" t="s">
        <v>498</v>
      </c>
      <c r="B10" s="127" t="s">
        <v>365</v>
      </c>
      <c r="C10" s="153">
        <v>266</v>
      </c>
      <c r="D10" s="128" t="s">
        <v>305</v>
      </c>
      <c r="E10" s="63">
        <v>79542964</v>
      </c>
      <c r="F10" s="62">
        <v>15643249447</v>
      </c>
      <c r="G10" s="62">
        <v>299033.69924812031</v>
      </c>
      <c r="H10" s="62">
        <v>58809208.447368421</v>
      </c>
      <c r="I10" s="62">
        <v>196.66415054636386</v>
      </c>
      <c r="J10" s="62">
        <v>58373258</v>
      </c>
      <c r="K10" s="62">
        <v>10160738607</v>
      </c>
      <c r="L10" s="62">
        <v>219448.33834586467</v>
      </c>
      <c r="M10" s="62">
        <v>38198265.439849623</v>
      </c>
      <c r="N10" s="62">
        <v>174.06495637094645</v>
      </c>
      <c r="O10" s="62">
        <v>21169707</v>
      </c>
      <c r="P10" s="62">
        <v>5482510840</v>
      </c>
      <c r="Q10" s="62">
        <v>79585.364661654137</v>
      </c>
      <c r="R10" s="62">
        <v>20610943.007518798</v>
      </c>
      <c r="S10" s="62">
        <v>258.97906097613918</v>
      </c>
    </row>
    <row r="11" spans="1:21">
      <c r="A11" s="69" t="s">
        <v>607</v>
      </c>
      <c r="B11" s="127" t="s">
        <v>365</v>
      </c>
      <c r="C11" s="153">
        <v>265</v>
      </c>
      <c r="D11" s="128" t="s">
        <v>305</v>
      </c>
      <c r="E11" s="63">
        <v>74093699</v>
      </c>
      <c r="F11" s="62">
        <v>15034993490</v>
      </c>
      <c r="G11" s="71">
        <v>279599</v>
      </c>
      <c r="H11" s="71">
        <v>56735824.490566038</v>
      </c>
      <c r="I11" s="71">
        <v>203</v>
      </c>
      <c r="J11" s="62">
        <v>53841628</v>
      </c>
      <c r="K11" s="62">
        <v>9545702525</v>
      </c>
      <c r="L11" s="71">
        <v>203175.95471698113</v>
      </c>
      <c r="M11" s="71">
        <v>36021518.96226415</v>
      </c>
      <c r="N11" s="71">
        <v>177.2922342727081</v>
      </c>
      <c r="O11" s="62">
        <v>20252071</v>
      </c>
      <c r="P11" s="62">
        <v>5489290965</v>
      </c>
      <c r="Q11" s="71">
        <v>76422.909433962268</v>
      </c>
      <c r="R11" s="71">
        <v>20714305.528301887</v>
      </c>
      <c r="S11" s="71">
        <v>271.04837648455805</v>
      </c>
    </row>
    <row r="12" spans="1:21" ht="10.5" customHeight="1">
      <c r="A12" s="69"/>
      <c r="B12" s="127"/>
      <c r="C12" s="75"/>
      <c r="D12" s="76"/>
      <c r="E12" s="63"/>
      <c r="F12" s="62"/>
      <c r="G12" s="71"/>
      <c r="H12" s="71"/>
      <c r="I12" s="62"/>
      <c r="J12" s="62"/>
      <c r="K12" s="62"/>
      <c r="L12" s="62"/>
      <c r="M12" s="62"/>
      <c r="N12" s="62"/>
      <c r="O12" s="62"/>
      <c r="P12" s="62"/>
      <c r="Q12" s="62"/>
      <c r="R12" s="62"/>
      <c r="S12" s="62"/>
    </row>
    <row r="13" spans="1:21">
      <c r="A13" s="69" t="s">
        <v>608</v>
      </c>
      <c r="B13" s="127" t="s">
        <v>365</v>
      </c>
      <c r="C13" s="209">
        <v>22</v>
      </c>
      <c r="D13" s="76" t="s">
        <v>305</v>
      </c>
      <c r="E13" s="63">
        <v>5826971</v>
      </c>
      <c r="F13" s="62">
        <v>1148641934</v>
      </c>
      <c r="G13" s="71">
        <v>264862.31818181818</v>
      </c>
      <c r="H13" s="71">
        <v>52210997</v>
      </c>
      <c r="I13" s="71">
        <v>197.12504730159117</v>
      </c>
      <c r="J13" s="71">
        <v>4490843</v>
      </c>
      <c r="K13" s="71">
        <v>729109899</v>
      </c>
      <c r="L13" s="71">
        <v>204129.22727272726</v>
      </c>
      <c r="M13" s="71">
        <v>33141359.045454547</v>
      </c>
      <c r="N13" s="71">
        <v>162.35479597037795</v>
      </c>
      <c r="O13" s="150">
        <v>1336128</v>
      </c>
      <c r="P13" s="150">
        <v>419532035</v>
      </c>
      <c r="Q13" s="71">
        <v>60733.090909090912</v>
      </c>
      <c r="R13" s="71">
        <v>19069637.954545453</v>
      </c>
      <c r="S13" s="71">
        <v>313.99090132083154</v>
      </c>
      <c r="U13" s="70"/>
    </row>
    <row r="14" spans="1:21">
      <c r="A14" s="69" t="s">
        <v>31</v>
      </c>
      <c r="B14" s="127" t="s">
        <v>365</v>
      </c>
      <c r="C14" s="209">
        <v>23</v>
      </c>
      <c r="D14" s="76" t="s">
        <v>305</v>
      </c>
      <c r="E14" s="63">
        <v>6010102</v>
      </c>
      <c r="F14" s="62">
        <v>1224069175</v>
      </c>
      <c r="G14" s="71">
        <v>261308.78260869565</v>
      </c>
      <c r="H14" s="71">
        <v>53220398.913043477</v>
      </c>
      <c r="I14" s="71">
        <v>203.66861910163919</v>
      </c>
      <c r="J14" s="71">
        <v>4481376</v>
      </c>
      <c r="K14" s="71">
        <v>728273808</v>
      </c>
      <c r="L14" s="71">
        <v>194842.4347826087</v>
      </c>
      <c r="M14" s="71">
        <v>31664078.608695652</v>
      </c>
      <c r="N14" s="71">
        <v>162.51120370172018</v>
      </c>
      <c r="O14" s="150">
        <v>1528726</v>
      </c>
      <c r="P14" s="150">
        <v>495795367</v>
      </c>
      <c r="Q14" s="71">
        <v>66466.34782608696</v>
      </c>
      <c r="R14" s="71">
        <v>21556320.304347824</v>
      </c>
      <c r="S14" s="71">
        <v>324.31931359838194</v>
      </c>
      <c r="U14" s="70"/>
    </row>
    <row r="15" spans="1:21">
      <c r="A15" s="69" t="s">
        <v>32</v>
      </c>
      <c r="B15" s="127" t="s">
        <v>365</v>
      </c>
      <c r="C15" s="209">
        <v>21</v>
      </c>
      <c r="D15" s="76" t="s">
        <v>305</v>
      </c>
      <c r="E15" s="63">
        <v>5882650</v>
      </c>
      <c r="F15" s="62">
        <v>1135278163</v>
      </c>
      <c r="G15" s="71">
        <v>280126.19047619047</v>
      </c>
      <c r="H15" s="71">
        <v>54060864.904761903</v>
      </c>
      <c r="I15" s="71">
        <v>192.98754183913712</v>
      </c>
      <c r="J15" s="71">
        <v>4155429</v>
      </c>
      <c r="K15" s="71">
        <v>664730126</v>
      </c>
      <c r="L15" s="71">
        <v>197877.57142857142</v>
      </c>
      <c r="M15" s="71">
        <v>31653815.523809522</v>
      </c>
      <c r="N15" s="71">
        <v>159.96666673886139</v>
      </c>
      <c r="O15" s="150">
        <v>1727221</v>
      </c>
      <c r="P15" s="150">
        <v>470548037</v>
      </c>
      <c r="Q15" s="71">
        <v>82248.619047619053</v>
      </c>
      <c r="R15" s="71">
        <v>22407049.380952381</v>
      </c>
      <c r="S15" s="71">
        <v>272.43070631957346</v>
      </c>
      <c r="U15" s="70"/>
    </row>
    <row r="16" spans="1:21">
      <c r="A16" s="69" t="s">
        <v>33</v>
      </c>
      <c r="B16" s="127" t="s">
        <v>365</v>
      </c>
      <c r="C16" s="209">
        <v>24</v>
      </c>
      <c r="D16" s="76" t="s">
        <v>305</v>
      </c>
      <c r="E16" s="63">
        <v>6568499</v>
      </c>
      <c r="F16" s="62">
        <v>1188939752</v>
      </c>
      <c r="G16" s="71">
        <v>273687.45833333331</v>
      </c>
      <c r="H16" s="71">
        <v>49539156.333333336</v>
      </c>
      <c r="I16" s="71">
        <v>181.00630783379887</v>
      </c>
      <c r="J16" s="71">
        <v>4423399</v>
      </c>
      <c r="K16" s="71">
        <v>711577398</v>
      </c>
      <c r="L16" s="71">
        <v>184308.29166666666</v>
      </c>
      <c r="M16" s="71">
        <v>29649058.25</v>
      </c>
      <c r="N16" s="71">
        <v>160.86665435336039</v>
      </c>
      <c r="O16" s="150">
        <v>2145100</v>
      </c>
      <c r="P16" s="150">
        <v>477362354</v>
      </c>
      <c r="Q16" s="71">
        <v>89379.166666666672</v>
      </c>
      <c r="R16" s="71">
        <v>19890098.083333332</v>
      </c>
      <c r="S16" s="71">
        <v>222.53617733439</v>
      </c>
      <c r="U16" s="70"/>
    </row>
    <row r="17" spans="1:21" ht="10.5" customHeight="1">
      <c r="A17" s="69"/>
      <c r="B17" s="127"/>
      <c r="C17" s="209"/>
      <c r="D17" s="76"/>
      <c r="E17" s="63"/>
      <c r="F17" s="62"/>
      <c r="G17" s="71"/>
      <c r="H17" s="71"/>
      <c r="I17" s="71"/>
      <c r="J17" s="71"/>
      <c r="K17" s="71"/>
      <c r="L17" s="71"/>
      <c r="M17" s="71"/>
      <c r="N17" s="71"/>
      <c r="O17" s="150"/>
      <c r="P17" s="150"/>
      <c r="Q17" s="71"/>
      <c r="R17" s="71"/>
      <c r="S17" s="71"/>
      <c r="U17" s="70"/>
    </row>
    <row r="18" spans="1:21">
      <c r="A18" s="69" t="s">
        <v>34</v>
      </c>
      <c r="B18" s="127" t="s">
        <v>365</v>
      </c>
      <c r="C18" s="209">
        <v>22</v>
      </c>
      <c r="D18" s="127" t="s">
        <v>305</v>
      </c>
      <c r="E18" s="63">
        <v>6112097</v>
      </c>
      <c r="F18" s="62">
        <v>1465692550</v>
      </c>
      <c r="G18" s="71">
        <v>277822.59090909088</v>
      </c>
      <c r="H18" s="71">
        <v>66622388.636363633</v>
      </c>
      <c r="I18" s="71">
        <v>239.8019125023703</v>
      </c>
      <c r="J18" s="71">
        <v>4273400</v>
      </c>
      <c r="K18" s="71">
        <v>941349094</v>
      </c>
      <c r="L18" s="71">
        <v>194245.45454545456</v>
      </c>
      <c r="M18" s="71">
        <v>42788595.18181818</v>
      </c>
      <c r="N18" s="71">
        <v>220.28106285393363</v>
      </c>
      <c r="O18" s="150">
        <v>1838697</v>
      </c>
      <c r="P18" s="150">
        <v>524343456</v>
      </c>
      <c r="Q18" s="71">
        <v>83577.136363636368</v>
      </c>
      <c r="R18" s="71">
        <v>23833793.454545453</v>
      </c>
      <c r="S18" s="71">
        <v>285.17121418047674</v>
      </c>
      <c r="U18" s="88"/>
    </row>
    <row r="19" spans="1:21">
      <c r="A19" s="69" t="s">
        <v>35</v>
      </c>
      <c r="B19" s="127" t="s">
        <v>365</v>
      </c>
      <c r="C19" s="209">
        <v>23</v>
      </c>
      <c r="D19" s="76" t="s">
        <v>305</v>
      </c>
      <c r="E19" s="63">
        <v>6297426</v>
      </c>
      <c r="F19" s="62">
        <v>1491390324</v>
      </c>
      <c r="G19" s="71">
        <v>273801</v>
      </c>
      <c r="H19" s="71">
        <v>64843057.565217391</v>
      </c>
      <c r="I19" s="71">
        <v>237</v>
      </c>
      <c r="J19" s="71">
        <v>4708784</v>
      </c>
      <c r="K19" s="71">
        <v>1065474279</v>
      </c>
      <c r="L19" s="71">
        <v>204729.73913043478</v>
      </c>
      <c r="M19" s="71">
        <v>46324968.652173914</v>
      </c>
      <c r="N19" s="71">
        <v>226.27376388468869</v>
      </c>
      <c r="O19" s="150">
        <v>1588642</v>
      </c>
      <c r="P19" s="150">
        <v>425916045</v>
      </c>
      <c r="Q19" s="71">
        <v>69071.391304347824</v>
      </c>
      <c r="R19" s="71">
        <v>18518088.913043477</v>
      </c>
      <c r="S19" s="71">
        <v>268.10070802610028</v>
      </c>
      <c r="U19" s="70"/>
    </row>
    <row r="20" spans="1:21">
      <c r="A20" s="69" t="s">
        <v>36</v>
      </c>
      <c r="B20" s="127" t="s">
        <v>365</v>
      </c>
      <c r="C20" s="209">
        <v>24</v>
      </c>
      <c r="D20" s="76" t="s">
        <v>305</v>
      </c>
      <c r="E20" s="63">
        <v>7492573</v>
      </c>
      <c r="F20" s="62">
        <v>1282485122</v>
      </c>
      <c r="G20" s="71">
        <v>312190.54166666669</v>
      </c>
      <c r="H20" s="71">
        <v>53436880.083333336</v>
      </c>
      <c r="I20" s="71">
        <v>171.16751775391444</v>
      </c>
      <c r="J20" s="71">
        <v>5629101</v>
      </c>
      <c r="K20" s="71">
        <v>888834515</v>
      </c>
      <c r="L20" s="71">
        <v>234545.875</v>
      </c>
      <c r="M20" s="71">
        <v>37034771.458333336</v>
      </c>
      <c r="N20" s="71">
        <v>157.89990533124205</v>
      </c>
      <c r="O20" s="150">
        <v>1863472</v>
      </c>
      <c r="P20" s="150">
        <v>393650607</v>
      </c>
      <c r="Q20" s="71">
        <v>77644.666666666672</v>
      </c>
      <c r="R20" s="71">
        <v>16402108.625</v>
      </c>
      <c r="S20" s="71">
        <v>211.24578582345214</v>
      </c>
      <c r="U20" s="70"/>
    </row>
    <row r="21" spans="1:21">
      <c r="A21" s="69" t="s">
        <v>37</v>
      </c>
      <c r="B21" s="127" t="s">
        <v>365</v>
      </c>
      <c r="C21" s="209">
        <v>21</v>
      </c>
      <c r="D21" s="76" t="s">
        <v>305</v>
      </c>
      <c r="E21" s="63">
        <v>6572306</v>
      </c>
      <c r="F21" s="62">
        <v>1052924562</v>
      </c>
      <c r="G21" s="71">
        <v>312966.95238095237</v>
      </c>
      <c r="H21" s="71">
        <v>50139264.857142858</v>
      </c>
      <c r="I21" s="71">
        <v>160.20625972071295</v>
      </c>
      <c r="J21" s="71">
        <v>4727195</v>
      </c>
      <c r="K21" s="71">
        <v>677264126</v>
      </c>
      <c r="L21" s="71">
        <v>225104.52380952382</v>
      </c>
      <c r="M21" s="71">
        <v>32250672.666666668</v>
      </c>
      <c r="N21" s="71">
        <v>143.26976695482205</v>
      </c>
      <c r="O21" s="150">
        <v>1845111</v>
      </c>
      <c r="P21" s="150">
        <v>375660436</v>
      </c>
      <c r="Q21" s="71">
        <v>87862.428571428565</v>
      </c>
      <c r="R21" s="71">
        <v>17888592.19047619</v>
      </c>
      <c r="S21" s="71">
        <v>203.59774344199346</v>
      </c>
      <c r="U21" s="70"/>
    </row>
    <row r="22" spans="1:21" ht="10.5" customHeight="1">
      <c r="A22" s="69"/>
      <c r="B22" s="127"/>
      <c r="C22" s="209"/>
      <c r="D22" s="76"/>
      <c r="E22" s="63"/>
      <c r="F22" s="62"/>
      <c r="G22" s="71"/>
      <c r="H22" s="71"/>
      <c r="I22" s="71"/>
      <c r="J22" s="71"/>
      <c r="K22" s="71"/>
      <c r="L22" s="71"/>
      <c r="M22" s="71"/>
      <c r="N22" s="71"/>
      <c r="O22" s="150"/>
      <c r="P22" s="150"/>
      <c r="Q22" s="71"/>
      <c r="R22" s="71"/>
      <c r="S22" s="71"/>
      <c r="U22" s="70"/>
    </row>
    <row r="23" spans="1:21">
      <c r="A23" s="69" t="s">
        <v>38</v>
      </c>
      <c r="B23" s="127" t="s">
        <v>365</v>
      </c>
      <c r="C23" s="209">
        <v>23</v>
      </c>
      <c r="D23" s="76" t="s">
        <v>305</v>
      </c>
      <c r="E23" s="63">
        <v>6935825</v>
      </c>
      <c r="F23" s="62">
        <v>1516870408</v>
      </c>
      <c r="G23" s="71">
        <v>301557.60869565216</v>
      </c>
      <c r="H23" s="71">
        <v>65950887.304347828</v>
      </c>
      <c r="I23" s="71">
        <v>218.70079017276242</v>
      </c>
      <c r="J23" s="71">
        <v>4866102</v>
      </c>
      <c r="K23" s="71">
        <v>902023909</v>
      </c>
      <c r="L23" s="71">
        <v>211569.65217391305</v>
      </c>
      <c r="M23" s="71">
        <v>39218430.826086953</v>
      </c>
      <c r="N23" s="71">
        <v>185.36888643106946</v>
      </c>
      <c r="O23" s="150">
        <v>2069723</v>
      </c>
      <c r="P23" s="150">
        <v>614846499</v>
      </c>
      <c r="Q23" s="71">
        <v>89987.956521739135</v>
      </c>
      <c r="R23" s="71">
        <v>26732456.478260871</v>
      </c>
      <c r="S23" s="71">
        <v>297.06704665310286</v>
      </c>
      <c r="U23" s="70"/>
    </row>
    <row r="24" spans="1:21">
      <c r="A24" s="69" t="s">
        <v>609</v>
      </c>
      <c r="B24" s="127" t="s">
        <v>365</v>
      </c>
      <c r="C24" s="209">
        <v>20</v>
      </c>
      <c r="D24" s="76" t="s">
        <v>305</v>
      </c>
      <c r="E24" s="63">
        <v>5435365</v>
      </c>
      <c r="F24" s="62">
        <v>1124094438</v>
      </c>
      <c r="G24" s="71">
        <v>271768.25</v>
      </c>
      <c r="H24" s="71">
        <v>56204721.899999999</v>
      </c>
      <c r="I24" s="71">
        <v>206.81121470223252</v>
      </c>
      <c r="J24" s="71">
        <v>3960888</v>
      </c>
      <c r="K24" s="71">
        <v>717014185</v>
      </c>
      <c r="L24" s="71">
        <v>198044.4</v>
      </c>
      <c r="M24" s="71">
        <v>35850709.25</v>
      </c>
      <c r="N24" s="71">
        <v>181.02359496153389</v>
      </c>
      <c r="O24" s="150">
        <v>1474477</v>
      </c>
      <c r="P24" s="150">
        <v>407080253</v>
      </c>
      <c r="Q24" s="71">
        <v>73723.850000000006</v>
      </c>
      <c r="R24" s="71">
        <v>20354012.649999999</v>
      </c>
      <c r="S24" s="71">
        <v>276.08450521778229</v>
      </c>
      <c r="U24" s="70"/>
    </row>
    <row r="25" spans="1:21">
      <c r="A25" s="69" t="s">
        <v>39</v>
      </c>
      <c r="B25" s="127" t="s">
        <v>365</v>
      </c>
      <c r="C25" s="209">
        <v>20</v>
      </c>
      <c r="D25" s="76" t="s">
        <v>305</v>
      </c>
      <c r="E25" s="63">
        <v>5414944</v>
      </c>
      <c r="F25" s="62">
        <v>1142688305</v>
      </c>
      <c r="G25" s="71">
        <v>270747.2</v>
      </c>
      <c r="H25" s="71">
        <v>57134415.25</v>
      </c>
      <c r="I25" s="71">
        <v>211.02495335131812</v>
      </c>
      <c r="J25" s="71">
        <v>3909612</v>
      </c>
      <c r="K25" s="71">
        <v>706254828</v>
      </c>
      <c r="L25" s="71">
        <v>195480.6</v>
      </c>
      <c r="M25" s="71">
        <v>35312741.399999999</v>
      </c>
      <c r="N25" s="71">
        <v>180.64575922111965</v>
      </c>
      <c r="O25" s="150">
        <v>1505332</v>
      </c>
      <c r="P25" s="150">
        <v>436433477</v>
      </c>
      <c r="Q25" s="71">
        <v>75266.600000000006</v>
      </c>
      <c r="R25" s="71">
        <v>21821673.850000001</v>
      </c>
      <c r="S25" s="71">
        <v>289.92506437118192</v>
      </c>
      <c r="U25" s="70"/>
    </row>
    <row r="26" spans="1:21" ht="14.25" thickBot="1">
      <c r="A26" s="121" t="s">
        <v>40</v>
      </c>
      <c r="B26" s="129" t="s">
        <v>365</v>
      </c>
      <c r="C26" s="210">
        <v>22</v>
      </c>
      <c r="D26" s="130" t="s">
        <v>305</v>
      </c>
      <c r="E26" s="131">
        <v>5544941</v>
      </c>
      <c r="F26" s="132">
        <v>1261918757</v>
      </c>
      <c r="G26" s="133">
        <v>252042.77272727274</v>
      </c>
      <c r="H26" s="133">
        <v>57359943.5</v>
      </c>
      <c r="I26" s="133">
        <v>227.58019553318962</v>
      </c>
      <c r="J26" s="133">
        <v>4215499</v>
      </c>
      <c r="K26" s="133">
        <v>813796358</v>
      </c>
      <c r="L26" s="133">
        <v>191613.59090909091</v>
      </c>
      <c r="M26" s="133">
        <v>36990743.545454547</v>
      </c>
      <c r="N26" s="133">
        <v>193.04864216549453</v>
      </c>
      <c r="O26" s="155">
        <v>1329442</v>
      </c>
      <c r="P26" s="155">
        <v>448122399</v>
      </c>
      <c r="Q26" s="133">
        <v>60429.181818181816</v>
      </c>
      <c r="R26" s="133">
        <v>20369199.954545453</v>
      </c>
      <c r="S26" s="133">
        <v>337.07555425509349</v>
      </c>
      <c r="U26" s="70"/>
    </row>
    <row r="27" spans="1:21" s="113" customFormat="1">
      <c r="A27" s="364" t="s">
        <v>375</v>
      </c>
      <c r="B27" s="364"/>
      <c r="C27" s="364"/>
      <c r="D27" s="364"/>
      <c r="E27" s="364"/>
      <c r="F27" s="364"/>
      <c r="G27" s="364"/>
      <c r="H27" s="364"/>
      <c r="I27" s="364"/>
      <c r="J27" s="364"/>
      <c r="K27" s="364"/>
      <c r="L27" s="364"/>
      <c r="M27" s="364"/>
      <c r="N27" s="364"/>
      <c r="O27" s="364"/>
      <c r="P27" s="364"/>
      <c r="Q27" s="364"/>
      <c r="R27" s="364"/>
      <c r="S27" s="364"/>
      <c r="U27" s="134"/>
    </row>
    <row r="28" spans="1:21">
      <c r="U28" s="135"/>
    </row>
  </sheetData>
  <mergeCells count="20">
    <mergeCell ref="A27:K27"/>
    <mergeCell ref="L27:S27"/>
    <mergeCell ref="G5:H5"/>
    <mergeCell ref="O4:S4"/>
    <mergeCell ref="L3:S3"/>
    <mergeCell ref="L5:M5"/>
    <mergeCell ref="L4:N4"/>
    <mergeCell ref="J5:K5"/>
    <mergeCell ref="O5:P5"/>
    <mergeCell ref="Q5:R5"/>
    <mergeCell ref="A1:K1"/>
    <mergeCell ref="L1:S1"/>
    <mergeCell ref="F5:F6"/>
    <mergeCell ref="E4:I4"/>
    <mergeCell ref="E5:E6"/>
    <mergeCell ref="J4:K4"/>
    <mergeCell ref="A4:D4"/>
    <mergeCell ref="A5:D5"/>
    <mergeCell ref="A6:D6"/>
    <mergeCell ref="A3:K3"/>
  </mergeCells>
  <phoneticPr fontId="2"/>
  <pageMargins left="0.59055118110236227" right="0.59055118110236227" top="0.78740157480314965" bottom="0.78740157480314965" header="0.51181102362204722" footer="0.51181102362204722"/>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showGridLines="0" zoomScaleNormal="100" workbookViewId="0">
      <pane xSplit="3" ySplit="8" topLeftCell="D9" activePane="bottomRight" state="frozen"/>
      <selection pane="topRight" activeCell="D1" sqref="D1"/>
      <selection pane="bottomLeft" activeCell="A9" sqref="A9"/>
      <selection pane="bottomRight" activeCell="H2" sqref="H2"/>
    </sheetView>
  </sheetViews>
  <sheetFormatPr defaultRowHeight="13.5"/>
  <cols>
    <col min="1" max="1" width="2.5" style="213" customWidth="1"/>
    <col min="2" max="2" width="1.25" style="213" customWidth="1"/>
    <col min="3" max="3" width="13.125" style="213" customWidth="1"/>
    <col min="4" max="4" width="1.25" style="213" customWidth="1"/>
    <col min="5" max="5" width="11.25" style="213" hidden="1" customWidth="1"/>
    <col min="6" max="9" width="11.25" style="213" customWidth="1"/>
    <col min="10" max="10" width="11.375" style="213" customWidth="1"/>
    <col min="11" max="22" width="8.5" style="213" customWidth="1"/>
    <col min="23" max="23" width="6.875" style="213" customWidth="1"/>
    <col min="24" max="16384" width="9" style="219"/>
  </cols>
  <sheetData>
    <row r="1" spans="1:23" ht="17.25">
      <c r="A1" s="270" t="s">
        <v>489</v>
      </c>
      <c r="B1" s="270"/>
      <c r="C1" s="270"/>
      <c r="D1" s="270"/>
      <c r="E1" s="270"/>
      <c r="F1" s="270"/>
      <c r="G1" s="270"/>
      <c r="H1" s="270"/>
      <c r="I1" s="270"/>
      <c r="J1" s="270"/>
      <c r="K1" s="270"/>
      <c r="L1" s="270"/>
      <c r="M1" s="271" t="s">
        <v>41</v>
      </c>
      <c r="N1" s="271"/>
      <c r="O1" s="271"/>
      <c r="P1" s="271"/>
      <c r="Q1" s="271"/>
      <c r="R1" s="271"/>
      <c r="S1" s="271"/>
      <c r="T1" s="271"/>
      <c r="U1" s="271"/>
      <c r="V1" s="271"/>
      <c r="W1" s="271"/>
    </row>
    <row r="2" spans="1:23" ht="6" customHeight="1"/>
    <row r="3" spans="1:23" ht="11.25" customHeight="1">
      <c r="A3" s="273" t="s">
        <v>42</v>
      </c>
      <c r="B3" s="273"/>
      <c r="C3" s="273"/>
      <c r="D3" s="273"/>
      <c r="E3" s="273"/>
      <c r="F3" s="273"/>
      <c r="G3" s="273"/>
      <c r="H3" s="273"/>
      <c r="I3" s="273"/>
      <c r="J3" s="273"/>
      <c r="K3" s="273"/>
      <c r="L3" s="273"/>
      <c r="M3" s="272" t="s">
        <v>43</v>
      </c>
      <c r="N3" s="272"/>
      <c r="O3" s="272"/>
      <c r="P3" s="272"/>
      <c r="Q3" s="272"/>
      <c r="R3" s="272"/>
      <c r="S3" s="272"/>
      <c r="T3" s="272"/>
      <c r="U3" s="272"/>
      <c r="V3" s="272"/>
      <c r="W3" s="272"/>
    </row>
    <row r="4" spans="1:23" ht="11.25" customHeight="1">
      <c r="A4" s="272" t="s">
        <v>502</v>
      </c>
      <c r="B4" s="272"/>
      <c r="C4" s="272"/>
      <c r="D4" s="272"/>
      <c r="E4" s="272"/>
      <c r="F4" s="272"/>
      <c r="G4" s="272"/>
      <c r="H4" s="272"/>
      <c r="I4" s="272"/>
      <c r="J4" s="272"/>
      <c r="K4" s="272"/>
      <c r="L4" s="272"/>
    </row>
    <row r="5" spans="1:23" ht="9.75" customHeight="1">
      <c r="A5" s="272" t="s">
        <v>44</v>
      </c>
      <c r="B5" s="272"/>
      <c r="C5" s="272"/>
      <c r="D5" s="272"/>
      <c r="E5" s="272"/>
      <c r="F5" s="272"/>
      <c r="G5" s="272"/>
      <c r="H5" s="272"/>
      <c r="I5" s="272"/>
      <c r="J5" s="272"/>
      <c r="K5" s="272"/>
      <c r="L5" s="272"/>
      <c r="M5" s="272" t="s">
        <v>45</v>
      </c>
      <c r="N5" s="272"/>
      <c r="O5" s="272"/>
      <c r="P5" s="272"/>
      <c r="Q5" s="272"/>
      <c r="R5" s="272"/>
      <c r="S5" s="272"/>
      <c r="T5" s="272"/>
      <c r="U5" s="272"/>
      <c r="V5" s="272"/>
      <c r="W5" s="372"/>
    </row>
    <row r="6" spans="1:23" ht="11.25" customHeight="1" thickBot="1">
      <c r="A6" s="281"/>
      <c r="B6" s="281"/>
      <c r="C6" s="281"/>
      <c r="D6" s="281"/>
      <c r="E6" s="281"/>
      <c r="F6" s="281"/>
      <c r="G6" s="281"/>
      <c r="H6" s="281"/>
      <c r="I6" s="281"/>
      <c r="J6" s="281"/>
      <c r="K6" s="281"/>
      <c r="L6" s="281"/>
      <c r="M6" s="282" t="s">
        <v>280</v>
      </c>
      <c r="N6" s="282"/>
      <c r="O6" s="282"/>
      <c r="P6" s="282"/>
      <c r="Q6" s="282"/>
      <c r="R6" s="282"/>
      <c r="S6" s="282"/>
      <c r="T6" s="282"/>
      <c r="U6" s="282"/>
      <c r="V6" s="282"/>
      <c r="W6" s="282"/>
    </row>
    <row r="7" spans="1:23" ht="18" customHeight="1">
      <c r="A7" s="264" t="s">
        <v>182</v>
      </c>
      <c r="B7" s="264"/>
      <c r="C7" s="264"/>
      <c r="D7" s="274"/>
      <c r="E7" s="279" t="s">
        <v>442</v>
      </c>
      <c r="F7" s="279" t="s">
        <v>500</v>
      </c>
      <c r="G7" s="279" t="s">
        <v>480</v>
      </c>
      <c r="H7" s="279" t="s">
        <v>503</v>
      </c>
      <c r="I7" s="279" t="s">
        <v>501</v>
      </c>
      <c r="J7" s="370"/>
      <c r="K7" s="318"/>
      <c r="L7" s="318"/>
      <c r="M7" s="291" t="s">
        <v>510</v>
      </c>
      <c r="N7" s="371"/>
      <c r="O7" s="371"/>
      <c r="P7" s="371"/>
      <c r="Q7" s="371"/>
      <c r="R7" s="371"/>
      <c r="S7" s="371"/>
      <c r="T7" s="371"/>
      <c r="U7" s="371"/>
      <c r="V7" s="292"/>
      <c r="W7" s="321"/>
    </row>
    <row r="8" spans="1:23" ht="18" customHeight="1">
      <c r="A8" s="277"/>
      <c r="B8" s="277"/>
      <c r="C8" s="277"/>
      <c r="D8" s="278"/>
      <c r="E8" s="280"/>
      <c r="F8" s="280"/>
      <c r="G8" s="280"/>
      <c r="H8" s="280"/>
      <c r="I8" s="280"/>
      <c r="J8" s="212" t="s">
        <v>620</v>
      </c>
      <c r="K8" s="212" t="s">
        <v>183</v>
      </c>
      <c r="L8" s="54" t="s">
        <v>184</v>
      </c>
      <c r="M8" s="73" t="s">
        <v>185</v>
      </c>
      <c r="N8" s="212" t="s">
        <v>186</v>
      </c>
      <c r="O8" s="212" t="s">
        <v>187</v>
      </c>
      <c r="P8" s="212" t="s">
        <v>188</v>
      </c>
      <c r="Q8" s="212" t="s">
        <v>189</v>
      </c>
      <c r="R8" s="212" t="s">
        <v>190</v>
      </c>
      <c r="S8" s="212" t="s">
        <v>191</v>
      </c>
      <c r="T8" s="212" t="s">
        <v>192</v>
      </c>
      <c r="U8" s="212" t="s">
        <v>193</v>
      </c>
      <c r="V8" s="211" t="s">
        <v>194</v>
      </c>
      <c r="W8" s="287"/>
    </row>
    <row r="9" spans="1:23" ht="3" customHeight="1">
      <c r="A9" s="218"/>
      <c r="B9" s="218"/>
      <c r="C9" s="218"/>
      <c r="D9" s="10"/>
      <c r="E9" s="218"/>
      <c r="F9" s="218"/>
      <c r="G9" s="218"/>
      <c r="H9" s="218"/>
      <c r="I9" s="218"/>
      <c r="J9" s="214"/>
      <c r="K9" s="214"/>
      <c r="L9" s="214"/>
      <c r="M9" s="214"/>
      <c r="N9" s="214"/>
      <c r="O9" s="214"/>
      <c r="P9" s="214"/>
      <c r="Q9" s="214"/>
      <c r="R9" s="214"/>
      <c r="S9" s="214"/>
      <c r="T9" s="214"/>
      <c r="U9" s="214"/>
      <c r="V9" s="218"/>
      <c r="W9" s="218"/>
    </row>
    <row r="10" spans="1:23" ht="15" customHeight="1">
      <c r="C10" s="31" t="s">
        <v>621</v>
      </c>
      <c r="D10" s="24"/>
      <c r="E10" s="80">
        <v>248209970</v>
      </c>
      <c r="F10" s="80">
        <v>217006719</v>
      </c>
      <c r="G10" s="80">
        <v>154567763</v>
      </c>
      <c r="H10" s="80">
        <v>119216111</v>
      </c>
      <c r="I10" s="80">
        <v>110157528</v>
      </c>
      <c r="J10" s="162">
        <f>SUM(J12:J60)</f>
        <v>178923113</v>
      </c>
      <c r="K10" s="162">
        <f t="shared" ref="K10:V10" si="0">SUM(K12:K60)</f>
        <v>8398313</v>
      </c>
      <c r="L10" s="162">
        <f t="shared" si="0"/>
        <v>24203465</v>
      </c>
      <c r="M10" s="162">
        <f t="shared" si="0"/>
        <v>21725189</v>
      </c>
      <c r="N10" s="162">
        <f t="shared" si="0"/>
        <v>4075640</v>
      </c>
      <c r="O10" s="162">
        <f t="shared" si="0"/>
        <v>9269145</v>
      </c>
      <c r="P10" s="162">
        <f t="shared" si="0"/>
        <v>7056431</v>
      </c>
      <c r="Q10" s="162">
        <f t="shared" si="0"/>
        <v>3362800</v>
      </c>
      <c r="R10" s="162">
        <f>SUM(R12:R60)</f>
        <v>2986827</v>
      </c>
      <c r="S10" s="162">
        <f t="shared" si="0"/>
        <v>30097084</v>
      </c>
      <c r="T10" s="162">
        <f t="shared" si="0"/>
        <v>26085253</v>
      </c>
      <c r="U10" s="162">
        <f t="shared" si="0"/>
        <v>4884898</v>
      </c>
      <c r="V10" s="208">
        <f t="shared" si="0"/>
        <v>36778068</v>
      </c>
      <c r="W10" s="214" t="s">
        <v>71</v>
      </c>
    </row>
    <row r="11" spans="1:23" ht="9" customHeight="1">
      <c r="D11" s="24"/>
      <c r="E11" s="80"/>
      <c r="F11" s="80"/>
      <c r="G11" s="80"/>
      <c r="H11" s="80"/>
      <c r="I11" s="80"/>
      <c r="J11" s="79"/>
      <c r="K11" s="162"/>
      <c r="L11" s="162"/>
      <c r="M11" s="162"/>
      <c r="N11" s="162"/>
      <c r="O11" s="162"/>
      <c r="P11" s="162"/>
      <c r="Q11" s="162"/>
      <c r="R11" s="162"/>
      <c r="S11" s="162"/>
      <c r="T11" s="162"/>
      <c r="U11" s="162"/>
      <c r="V11" s="208"/>
      <c r="W11" s="214"/>
    </row>
    <row r="12" spans="1:23" ht="15" customHeight="1">
      <c r="A12" s="32" t="s">
        <v>231</v>
      </c>
      <c r="B12" s="32"/>
      <c r="C12" s="31" t="s">
        <v>378</v>
      </c>
      <c r="D12" s="24"/>
      <c r="E12" s="80">
        <v>8848119</v>
      </c>
      <c r="F12" s="80">
        <v>6914716</v>
      </c>
      <c r="G12" s="80">
        <v>7059343</v>
      </c>
      <c r="H12" s="80">
        <v>6548282</v>
      </c>
      <c r="I12" s="80">
        <v>28184257</v>
      </c>
      <c r="J12" s="85">
        <f>SUM(K12:V12)</f>
        <v>12851008</v>
      </c>
      <c r="K12" s="85">
        <v>404018</v>
      </c>
      <c r="L12" s="85">
        <v>513276</v>
      </c>
      <c r="M12" s="85">
        <v>1326719</v>
      </c>
      <c r="N12" s="163">
        <v>3434392</v>
      </c>
      <c r="O12" s="85">
        <v>1085739</v>
      </c>
      <c r="P12" s="85">
        <v>2091477</v>
      </c>
      <c r="Q12" s="85">
        <v>410963</v>
      </c>
      <c r="R12" s="85">
        <v>540535</v>
      </c>
      <c r="S12" s="85">
        <v>988291</v>
      </c>
      <c r="T12" s="85">
        <v>1192810</v>
      </c>
      <c r="U12" s="85">
        <v>148040</v>
      </c>
      <c r="V12" s="85">
        <v>714748</v>
      </c>
      <c r="W12" s="215" t="s">
        <v>231</v>
      </c>
    </row>
    <row r="13" spans="1:23" ht="15" customHeight="1">
      <c r="A13" s="32" t="s">
        <v>232</v>
      </c>
      <c r="B13" s="32"/>
      <c r="C13" s="31" t="s">
        <v>504</v>
      </c>
      <c r="D13" s="24"/>
      <c r="E13" s="80">
        <v>1682502</v>
      </c>
      <c r="F13" s="80">
        <v>2792795</v>
      </c>
      <c r="G13" s="80">
        <v>1427258</v>
      </c>
      <c r="H13" s="80">
        <v>2115279</v>
      </c>
      <c r="I13" s="80">
        <v>919127</v>
      </c>
      <c r="J13" s="85">
        <f t="shared" ref="J13:J58" si="1">SUM(K13:V13)</f>
        <v>1127062</v>
      </c>
      <c r="K13" s="139">
        <v>6374</v>
      </c>
      <c r="L13" s="139">
        <v>35526</v>
      </c>
      <c r="M13" s="139">
        <v>59367</v>
      </c>
      <c r="N13" s="163">
        <v>143934</v>
      </c>
      <c r="O13" s="85">
        <v>99770</v>
      </c>
      <c r="P13" s="139">
        <v>121613</v>
      </c>
      <c r="Q13" s="139">
        <v>24654</v>
      </c>
      <c r="R13" s="139">
        <v>25990</v>
      </c>
      <c r="S13" s="139">
        <v>212440</v>
      </c>
      <c r="T13" s="139">
        <v>48283</v>
      </c>
      <c r="U13" s="139">
        <v>38900</v>
      </c>
      <c r="V13" s="139">
        <v>310211</v>
      </c>
      <c r="W13" s="215" t="s">
        <v>232</v>
      </c>
    </row>
    <row r="14" spans="1:23" ht="15" customHeight="1">
      <c r="A14" s="32" t="s">
        <v>46</v>
      </c>
      <c r="B14" s="32"/>
      <c r="C14" s="31" t="s">
        <v>390</v>
      </c>
      <c r="D14" s="24"/>
      <c r="E14" s="149">
        <v>1561808</v>
      </c>
      <c r="F14" s="80">
        <v>173636</v>
      </c>
      <c r="G14" s="80">
        <v>225995</v>
      </c>
      <c r="H14" s="80">
        <v>333904</v>
      </c>
      <c r="I14" s="80">
        <v>4959395</v>
      </c>
      <c r="J14" s="85">
        <f t="shared" si="1"/>
        <v>25769905</v>
      </c>
      <c r="K14" s="85">
        <v>5777686</v>
      </c>
      <c r="L14" s="85">
        <v>849509</v>
      </c>
      <c r="M14" s="85">
        <v>6860950</v>
      </c>
      <c r="N14" s="85">
        <v>180540</v>
      </c>
      <c r="O14" s="85">
        <v>1857685</v>
      </c>
      <c r="P14" s="85">
        <v>1436698</v>
      </c>
      <c r="Q14" s="85">
        <v>1012525</v>
      </c>
      <c r="R14" s="85">
        <v>329870</v>
      </c>
      <c r="S14" s="85">
        <v>1012942</v>
      </c>
      <c r="T14" s="85">
        <v>1751823</v>
      </c>
      <c r="U14" s="85">
        <v>282183</v>
      </c>
      <c r="V14" s="85">
        <v>4417494</v>
      </c>
      <c r="W14" s="215" t="s">
        <v>233</v>
      </c>
    </row>
    <row r="15" spans="1:23" ht="15" customHeight="1">
      <c r="A15" s="32" t="s">
        <v>234</v>
      </c>
      <c r="B15" s="32"/>
      <c r="C15" s="31" t="s">
        <v>484</v>
      </c>
      <c r="D15" s="24"/>
      <c r="E15" s="149"/>
      <c r="F15" s="80">
        <v>0</v>
      </c>
      <c r="G15" s="80">
        <v>185000</v>
      </c>
      <c r="H15" s="80">
        <v>57000</v>
      </c>
      <c r="I15" s="80">
        <v>90000</v>
      </c>
      <c r="J15" s="85">
        <f t="shared" si="1"/>
        <v>250500</v>
      </c>
      <c r="K15" s="85">
        <v>5000</v>
      </c>
      <c r="L15" s="85">
        <v>14000</v>
      </c>
      <c r="M15" s="85">
        <v>0</v>
      </c>
      <c r="N15" s="85">
        <v>10000</v>
      </c>
      <c r="O15" s="85">
        <v>0</v>
      </c>
      <c r="P15" s="85">
        <v>150000</v>
      </c>
      <c r="Q15" s="85">
        <v>0</v>
      </c>
      <c r="R15" s="85">
        <v>0</v>
      </c>
      <c r="S15" s="85">
        <v>11500</v>
      </c>
      <c r="T15" s="85">
        <v>0</v>
      </c>
      <c r="U15" s="85">
        <v>0</v>
      </c>
      <c r="V15" s="85">
        <v>60000</v>
      </c>
      <c r="W15" s="215" t="s">
        <v>511</v>
      </c>
    </row>
    <row r="16" spans="1:23" ht="15" customHeight="1">
      <c r="A16" s="32" t="s">
        <v>235</v>
      </c>
      <c r="B16" s="32"/>
      <c r="C16" s="31" t="s">
        <v>380</v>
      </c>
      <c r="D16" s="24"/>
      <c r="E16" s="80">
        <v>138269</v>
      </c>
      <c r="F16" s="80">
        <v>1181057</v>
      </c>
      <c r="G16" s="80">
        <v>66884</v>
      </c>
      <c r="H16" s="80">
        <v>2355818</v>
      </c>
      <c r="I16" s="80">
        <v>1864</v>
      </c>
      <c r="J16" s="85">
        <f t="shared" si="1"/>
        <v>49090</v>
      </c>
      <c r="K16" s="85">
        <v>0</v>
      </c>
      <c r="L16" s="85" t="s">
        <v>447</v>
      </c>
      <c r="M16" s="85" t="s">
        <v>447</v>
      </c>
      <c r="N16" s="163">
        <v>0</v>
      </c>
      <c r="O16" s="85" t="s">
        <v>441</v>
      </c>
      <c r="P16" s="85" t="s">
        <v>441</v>
      </c>
      <c r="Q16" s="85" t="s">
        <v>441</v>
      </c>
      <c r="R16" s="85">
        <v>0</v>
      </c>
      <c r="S16" s="85" t="s">
        <v>441</v>
      </c>
      <c r="T16" s="85">
        <v>14011</v>
      </c>
      <c r="U16" s="85">
        <v>35079</v>
      </c>
      <c r="V16" s="85" t="s">
        <v>441</v>
      </c>
      <c r="W16" s="215" t="s">
        <v>235</v>
      </c>
    </row>
    <row r="17" spans="1:23" ht="9" customHeight="1">
      <c r="A17" s="32"/>
      <c r="B17" s="32"/>
      <c r="C17" s="31"/>
      <c r="D17" s="24"/>
      <c r="E17" s="80"/>
      <c r="F17" s="80"/>
      <c r="G17" s="80"/>
      <c r="H17" s="80"/>
      <c r="I17" s="80"/>
      <c r="J17" s="85"/>
      <c r="K17" s="85"/>
      <c r="L17" s="85"/>
      <c r="M17" s="85"/>
      <c r="N17" s="163"/>
      <c r="O17" s="85"/>
      <c r="P17" s="85"/>
      <c r="Q17" s="85"/>
      <c r="R17" s="85"/>
      <c r="S17" s="85"/>
      <c r="T17" s="85"/>
      <c r="U17" s="85"/>
      <c r="V17" s="85"/>
      <c r="W17" s="215"/>
    </row>
    <row r="18" spans="1:23" ht="15" customHeight="1">
      <c r="A18" s="32" t="s">
        <v>236</v>
      </c>
      <c r="B18" s="32"/>
      <c r="C18" s="31" t="s">
        <v>391</v>
      </c>
      <c r="D18" s="24"/>
      <c r="E18" s="80">
        <v>39818</v>
      </c>
      <c r="F18" s="80">
        <v>129151</v>
      </c>
      <c r="G18" s="80">
        <v>93115</v>
      </c>
      <c r="H18" s="80">
        <v>92998</v>
      </c>
      <c r="I18" s="80">
        <v>138820</v>
      </c>
      <c r="J18" s="85">
        <f t="shared" si="1"/>
        <v>6740291</v>
      </c>
      <c r="K18" s="85">
        <v>855263</v>
      </c>
      <c r="L18" s="85">
        <v>964032</v>
      </c>
      <c r="M18" s="85">
        <v>1395376</v>
      </c>
      <c r="N18" s="163">
        <v>206248</v>
      </c>
      <c r="O18" s="85">
        <v>2776457</v>
      </c>
      <c r="P18" s="85">
        <v>0</v>
      </c>
      <c r="Q18" s="85">
        <v>18158</v>
      </c>
      <c r="R18" s="85">
        <v>491186</v>
      </c>
      <c r="S18" s="85">
        <v>16813</v>
      </c>
      <c r="T18" s="85">
        <v>2140</v>
      </c>
      <c r="U18" s="85">
        <v>11066</v>
      </c>
      <c r="V18" s="85">
        <v>3552</v>
      </c>
      <c r="W18" s="215" t="s">
        <v>236</v>
      </c>
    </row>
    <row r="19" spans="1:23" ht="15" customHeight="1">
      <c r="A19" s="32" t="s">
        <v>237</v>
      </c>
      <c r="B19" s="32"/>
      <c r="C19" s="31" t="s">
        <v>392</v>
      </c>
      <c r="D19" s="24"/>
      <c r="E19" s="80">
        <v>938000</v>
      </c>
      <c r="F19" s="80">
        <v>359020</v>
      </c>
      <c r="G19" s="80">
        <v>65628</v>
      </c>
      <c r="H19" s="80">
        <v>192160</v>
      </c>
      <c r="I19" s="80">
        <v>3565805</v>
      </c>
      <c r="J19" s="85">
        <f t="shared" si="1"/>
        <v>3323274</v>
      </c>
      <c r="K19" s="85">
        <v>45688</v>
      </c>
      <c r="L19" s="85">
        <v>221366</v>
      </c>
      <c r="M19" s="85">
        <v>0</v>
      </c>
      <c r="N19" s="85">
        <v>1917</v>
      </c>
      <c r="O19" s="85">
        <v>1521325</v>
      </c>
      <c r="P19" s="85">
        <v>5389</v>
      </c>
      <c r="Q19" s="85">
        <v>4976</v>
      </c>
      <c r="R19" s="85">
        <v>0</v>
      </c>
      <c r="S19" s="85">
        <v>1511680</v>
      </c>
      <c r="T19" s="85">
        <v>3901</v>
      </c>
      <c r="U19" s="85">
        <v>0</v>
      </c>
      <c r="V19" s="85">
        <v>7032</v>
      </c>
      <c r="W19" s="215" t="s">
        <v>237</v>
      </c>
    </row>
    <row r="20" spans="1:23" ht="15" customHeight="1">
      <c r="A20" s="32" t="s">
        <v>238</v>
      </c>
      <c r="B20" s="32"/>
      <c r="C20" s="31" t="s">
        <v>381</v>
      </c>
      <c r="D20" s="24"/>
      <c r="E20" s="80">
        <v>16870873</v>
      </c>
      <c r="F20" s="80">
        <v>24691619</v>
      </c>
      <c r="G20" s="80">
        <v>11686585</v>
      </c>
      <c r="H20" s="80">
        <v>20658012</v>
      </c>
      <c r="I20" s="80">
        <v>6156357</v>
      </c>
      <c r="J20" s="85">
        <f t="shared" si="1"/>
        <v>174864</v>
      </c>
      <c r="K20" s="85">
        <v>280</v>
      </c>
      <c r="L20" s="85">
        <v>0</v>
      </c>
      <c r="M20" s="85">
        <v>464</v>
      </c>
      <c r="N20" s="163">
        <v>2100</v>
      </c>
      <c r="O20" s="85">
        <v>0</v>
      </c>
      <c r="P20" s="85" t="s">
        <v>441</v>
      </c>
      <c r="Q20" s="85" t="s">
        <v>441</v>
      </c>
      <c r="R20" s="85">
        <v>5151</v>
      </c>
      <c r="S20" s="85">
        <v>164099</v>
      </c>
      <c r="T20" s="85">
        <v>2770</v>
      </c>
      <c r="U20" s="85">
        <v>0</v>
      </c>
      <c r="V20" s="85">
        <v>0</v>
      </c>
      <c r="W20" s="215" t="s">
        <v>238</v>
      </c>
    </row>
    <row r="21" spans="1:23" ht="15" customHeight="1">
      <c r="A21" s="32" t="s">
        <v>239</v>
      </c>
      <c r="B21" s="32"/>
      <c r="C21" s="31" t="s">
        <v>382</v>
      </c>
      <c r="D21" s="24"/>
      <c r="E21" s="80">
        <v>42258809</v>
      </c>
      <c r="F21" s="80">
        <v>16344</v>
      </c>
      <c r="G21" s="80">
        <v>17769</v>
      </c>
      <c r="H21" s="80">
        <v>33071</v>
      </c>
      <c r="I21" s="80">
        <v>126675</v>
      </c>
      <c r="J21" s="85">
        <f t="shared" si="1"/>
        <v>67101</v>
      </c>
      <c r="K21" s="85">
        <v>4136</v>
      </c>
      <c r="L21" s="85">
        <v>8236</v>
      </c>
      <c r="M21" s="85">
        <v>322</v>
      </c>
      <c r="N21" s="85" t="s">
        <v>441</v>
      </c>
      <c r="O21" s="85">
        <v>16516</v>
      </c>
      <c r="P21" s="85">
        <v>6436</v>
      </c>
      <c r="Q21" s="85">
        <v>1943</v>
      </c>
      <c r="R21" s="85">
        <v>0</v>
      </c>
      <c r="S21" s="85">
        <v>13923</v>
      </c>
      <c r="T21" s="85">
        <v>4015</v>
      </c>
      <c r="U21" s="85">
        <v>8392</v>
      </c>
      <c r="V21" s="85">
        <v>3182</v>
      </c>
      <c r="W21" s="215" t="s">
        <v>239</v>
      </c>
    </row>
    <row r="22" spans="1:23" ht="15" customHeight="1">
      <c r="A22" s="32" t="s">
        <v>240</v>
      </c>
      <c r="B22" s="32"/>
      <c r="C22" s="31" t="s">
        <v>393</v>
      </c>
      <c r="D22" s="24"/>
      <c r="E22" s="80">
        <v>589592</v>
      </c>
      <c r="F22" s="80">
        <v>374107</v>
      </c>
      <c r="G22" s="80">
        <v>340043</v>
      </c>
      <c r="H22" s="80">
        <v>465556</v>
      </c>
      <c r="I22" s="80">
        <v>1065306</v>
      </c>
      <c r="J22" s="85">
        <f t="shared" si="1"/>
        <v>526394</v>
      </c>
      <c r="K22" s="85">
        <v>9174</v>
      </c>
      <c r="L22" s="85">
        <v>4404</v>
      </c>
      <c r="M22" s="85">
        <v>0</v>
      </c>
      <c r="N22" s="163">
        <v>14000</v>
      </c>
      <c r="O22" s="139">
        <v>32693</v>
      </c>
      <c r="P22" s="85">
        <v>13616</v>
      </c>
      <c r="Q22" s="85">
        <v>354916</v>
      </c>
      <c r="R22" s="85">
        <v>27492</v>
      </c>
      <c r="S22" s="85">
        <v>22708</v>
      </c>
      <c r="T22" s="85">
        <v>28914</v>
      </c>
      <c r="U22" s="139">
        <v>3440</v>
      </c>
      <c r="V22" s="139">
        <v>15037</v>
      </c>
      <c r="W22" s="215" t="s">
        <v>240</v>
      </c>
    </row>
    <row r="23" spans="1:23" ht="9" customHeight="1">
      <c r="A23" s="32"/>
      <c r="B23" s="32"/>
      <c r="C23" s="31"/>
      <c r="D23" s="24"/>
      <c r="E23" s="80"/>
      <c r="F23" s="80"/>
      <c r="G23" s="80"/>
      <c r="H23" s="80"/>
      <c r="I23" s="80"/>
      <c r="J23" s="85"/>
      <c r="K23" s="139"/>
      <c r="L23" s="85"/>
      <c r="M23" s="85"/>
      <c r="N23" s="85"/>
      <c r="O23" s="85"/>
      <c r="P23" s="85"/>
      <c r="Q23" s="85"/>
      <c r="R23" s="85"/>
      <c r="S23" s="85"/>
      <c r="T23" s="85"/>
      <c r="U23" s="85"/>
      <c r="V23" s="85"/>
      <c r="W23" s="215"/>
    </row>
    <row r="24" spans="1:23" ht="15" customHeight="1">
      <c r="A24" s="32" t="s">
        <v>241</v>
      </c>
      <c r="B24" s="32"/>
      <c r="C24" s="31" t="s">
        <v>394</v>
      </c>
      <c r="D24" s="24"/>
      <c r="E24" s="149">
        <v>6303165</v>
      </c>
      <c r="F24" s="149">
        <v>31294332</v>
      </c>
      <c r="G24" s="80">
        <v>208323</v>
      </c>
      <c r="H24" s="80">
        <v>44253</v>
      </c>
      <c r="I24" s="80">
        <v>828382</v>
      </c>
      <c r="J24" s="85">
        <f t="shared" si="1"/>
        <v>548536</v>
      </c>
      <c r="K24" s="85">
        <v>88107</v>
      </c>
      <c r="L24" s="85">
        <v>790</v>
      </c>
      <c r="M24" s="85">
        <v>17528</v>
      </c>
      <c r="N24" s="85">
        <v>7952</v>
      </c>
      <c r="O24" s="85">
        <v>5116</v>
      </c>
      <c r="P24" s="85">
        <v>7137</v>
      </c>
      <c r="Q24" s="85">
        <v>0</v>
      </c>
      <c r="R24" s="85">
        <v>0</v>
      </c>
      <c r="S24" s="85">
        <v>394910</v>
      </c>
      <c r="T24" s="85">
        <v>26996</v>
      </c>
      <c r="U24" s="85">
        <v>0</v>
      </c>
      <c r="V24" s="85">
        <v>0</v>
      </c>
      <c r="W24" s="215" t="s">
        <v>241</v>
      </c>
    </row>
    <row r="25" spans="1:23" ht="15" customHeight="1">
      <c r="A25" s="32" t="s">
        <v>242</v>
      </c>
      <c r="B25" s="32"/>
      <c r="C25" s="31" t="s">
        <v>416</v>
      </c>
      <c r="D25" s="24"/>
      <c r="E25" s="149">
        <v>32104</v>
      </c>
      <c r="F25" s="149">
        <v>4119837</v>
      </c>
      <c r="G25" s="80">
        <v>16246286</v>
      </c>
      <c r="H25" s="80">
        <v>16541117</v>
      </c>
      <c r="I25" s="80">
        <v>2030656</v>
      </c>
      <c r="J25" s="85">
        <f t="shared" si="1"/>
        <v>1675813</v>
      </c>
      <c r="K25" s="85">
        <v>2071</v>
      </c>
      <c r="L25" s="85">
        <v>1284</v>
      </c>
      <c r="M25" s="85">
        <v>262552</v>
      </c>
      <c r="N25" s="85">
        <v>4858</v>
      </c>
      <c r="O25" s="85">
        <v>261207</v>
      </c>
      <c r="P25" s="85">
        <v>15419</v>
      </c>
      <c r="Q25" s="85">
        <v>92220</v>
      </c>
      <c r="R25" s="85">
        <v>207319</v>
      </c>
      <c r="S25" s="85">
        <v>148708</v>
      </c>
      <c r="T25" s="85">
        <v>18165</v>
      </c>
      <c r="U25" s="85">
        <v>143012</v>
      </c>
      <c r="V25" s="85">
        <v>518998</v>
      </c>
      <c r="W25" s="215" t="s">
        <v>242</v>
      </c>
    </row>
    <row r="26" spans="1:23" ht="15" customHeight="1">
      <c r="A26" s="32" t="s">
        <v>243</v>
      </c>
      <c r="B26" s="32"/>
      <c r="C26" s="31" t="s">
        <v>396</v>
      </c>
      <c r="D26" s="24"/>
      <c r="E26" s="80">
        <v>9314578</v>
      </c>
      <c r="F26" s="80">
        <v>3498676</v>
      </c>
      <c r="G26" s="80">
        <v>34365</v>
      </c>
      <c r="H26" s="80">
        <v>51991</v>
      </c>
      <c r="I26" s="80">
        <v>555764</v>
      </c>
      <c r="J26" s="85">
        <f t="shared" si="1"/>
        <v>12970401</v>
      </c>
      <c r="K26" s="85">
        <v>532279</v>
      </c>
      <c r="L26" s="85">
        <v>87840</v>
      </c>
      <c r="M26" s="85">
        <v>1164291</v>
      </c>
      <c r="N26" s="85">
        <v>990</v>
      </c>
      <c r="O26" s="85">
        <v>82085</v>
      </c>
      <c r="P26" s="85">
        <v>216638</v>
      </c>
      <c r="Q26" s="85">
        <v>1134365</v>
      </c>
      <c r="R26" s="85">
        <v>59824</v>
      </c>
      <c r="S26" s="85">
        <v>1066664</v>
      </c>
      <c r="T26" s="85">
        <v>1632914</v>
      </c>
      <c r="U26" s="85">
        <v>3599263</v>
      </c>
      <c r="V26" s="85">
        <v>3393248</v>
      </c>
      <c r="W26" s="215" t="s">
        <v>243</v>
      </c>
    </row>
    <row r="27" spans="1:23" ht="15" customHeight="1">
      <c r="A27" s="32" t="s">
        <v>244</v>
      </c>
      <c r="B27" s="32"/>
      <c r="C27" s="31" t="s">
        <v>417</v>
      </c>
      <c r="D27" s="24"/>
      <c r="E27" s="80">
        <v>945739</v>
      </c>
      <c r="F27" s="80">
        <v>959348</v>
      </c>
      <c r="G27" s="80">
        <v>2378</v>
      </c>
      <c r="H27" s="80">
        <v>654817</v>
      </c>
      <c r="I27" s="80">
        <v>695073</v>
      </c>
      <c r="J27" s="85">
        <f t="shared" si="1"/>
        <v>604449</v>
      </c>
      <c r="K27" s="85">
        <v>42636</v>
      </c>
      <c r="L27" s="85">
        <v>1729</v>
      </c>
      <c r="M27" s="85">
        <v>2496</v>
      </c>
      <c r="N27" s="85">
        <v>2169</v>
      </c>
      <c r="O27" s="85">
        <v>890</v>
      </c>
      <c r="P27" s="85">
        <v>200094</v>
      </c>
      <c r="Q27" s="85">
        <v>0</v>
      </c>
      <c r="R27" s="85">
        <v>431</v>
      </c>
      <c r="S27" s="85">
        <v>179974</v>
      </c>
      <c r="T27" s="85">
        <v>17010</v>
      </c>
      <c r="U27" s="85">
        <v>157020</v>
      </c>
      <c r="V27" s="85">
        <v>0</v>
      </c>
      <c r="W27" s="215" t="s">
        <v>244</v>
      </c>
    </row>
    <row r="28" spans="1:23" ht="15" customHeight="1">
      <c r="A28" s="32" t="s">
        <v>245</v>
      </c>
      <c r="B28" s="32"/>
      <c r="C28" s="31" t="s">
        <v>418</v>
      </c>
      <c r="D28" s="24"/>
      <c r="E28" s="80">
        <v>6763733</v>
      </c>
      <c r="F28" s="80">
        <v>10242</v>
      </c>
      <c r="G28" s="80">
        <v>78218</v>
      </c>
      <c r="H28" s="80">
        <v>6796</v>
      </c>
      <c r="I28" s="80">
        <v>1189326</v>
      </c>
      <c r="J28" s="85">
        <f t="shared" si="1"/>
        <v>623</v>
      </c>
      <c r="K28" s="85">
        <v>623</v>
      </c>
      <c r="L28" s="85">
        <v>0</v>
      </c>
      <c r="M28" s="85" t="s">
        <v>441</v>
      </c>
      <c r="N28" s="163" t="s">
        <v>441</v>
      </c>
      <c r="O28" s="85" t="s">
        <v>441</v>
      </c>
      <c r="P28" s="85" t="s">
        <v>441</v>
      </c>
      <c r="Q28" s="85" t="s">
        <v>441</v>
      </c>
      <c r="R28" s="85" t="s">
        <v>441</v>
      </c>
      <c r="S28" s="85">
        <v>0</v>
      </c>
      <c r="T28" s="85" t="s">
        <v>441</v>
      </c>
      <c r="U28" s="85">
        <v>0</v>
      </c>
      <c r="V28" s="85" t="s">
        <v>441</v>
      </c>
      <c r="W28" s="215" t="s">
        <v>245</v>
      </c>
    </row>
    <row r="29" spans="1:23" ht="9" customHeight="1">
      <c r="A29" s="32"/>
      <c r="B29" s="32"/>
      <c r="C29" s="31"/>
      <c r="D29" s="24"/>
      <c r="E29" s="80"/>
      <c r="F29" s="80"/>
      <c r="G29" s="80"/>
      <c r="H29" s="80"/>
      <c r="I29" s="80"/>
      <c r="J29" s="85"/>
      <c r="K29" s="139"/>
      <c r="L29" s="85"/>
      <c r="M29" s="85"/>
      <c r="N29" s="85"/>
      <c r="O29" s="85"/>
      <c r="P29" s="85"/>
      <c r="Q29" s="85"/>
      <c r="R29" s="85"/>
      <c r="S29" s="85"/>
      <c r="T29" s="85"/>
      <c r="U29" s="85"/>
      <c r="V29" s="85"/>
      <c r="W29" s="215"/>
    </row>
    <row r="30" spans="1:23" ht="15" customHeight="1">
      <c r="A30" s="32" t="s">
        <v>246</v>
      </c>
      <c r="B30" s="32"/>
      <c r="C30" s="31" t="s">
        <v>485</v>
      </c>
      <c r="D30" s="24"/>
      <c r="E30" s="80"/>
      <c r="F30" s="80">
        <v>0</v>
      </c>
      <c r="G30" s="80">
        <v>1668800</v>
      </c>
      <c r="H30" s="80">
        <v>0</v>
      </c>
      <c r="I30" s="80">
        <v>0</v>
      </c>
      <c r="J30" s="85">
        <f t="shared" si="1"/>
        <v>420</v>
      </c>
      <c r="K30" s="85">
        <v>0</v>
      </c>
      <c r="L30" s="85">
        <v>0</v>
      </c>
      <c r="M30" s="85">
        <v>0</v>
      </c>
      <c r="N30" s="163">
        <v>0</v>
      </c>
      <c r="O30" s="85">
        <v>0</v>
      </c>
      <c r="P30" s="85">
        <v>420</v>
      </c>
      <c r="Q30" s="85">
        <v>0</v>
      </c>
      <c r="R30" s="85">
        <v>0</v>
      </c>
      <c r="S30" s="85">
        <v>0</v>
      </c>
      <c r="T30" s="85">
        <v>0</v>
      </c>
      <c r="U30" s="85">
        <v>0</v>
      </c>
      <c r="V30" s="85">
        <v>0</v>
      </c>
      <c r="W30" s="215" t="s">
        <v>512</v>
      </c>
    </row>
    <row r="31" spans="1:23" ht="15" customHeight="1">
      <c r="A31" s="32" t="s">
        <v>247</v>
      </c>
      <c r="B31" s="32"/>
      <c r="C31" s="31" t="s">
        <v>419</v>
      </c>
      <c r="D31" s="24"/>
      <c r="E31" s="80">
        <v>11172</v>
      </c>
      <c r="F31" s="80">
        <v>4407</v>
      </c>
      <c r="G31" s="80">
        <v>0</v>
      </c>
      <c r="H31" s="80">
        <v>9539</v>
      </c>
      <c r="I31" s="80">
        <v>6429</v>
      </c>
      <c r="J31" s="85">
        <f t="shared" si="1"/>
        <v>7585</v>
      </c>
      <c r="K31" s="85" t="s">
        <v>441</v>
      </c>
      <c r="L31" s="85" t="s">
        <v>441</v>
      </c>
      <c r="M31" s="85" t="s">
        <v>441</v>
      </c>
      <c r="N31" s="163">
        <v>0</v>
      </c>
      <c r="O31" s="85" t="s">
        <v>441</v>
      </c>
      <c r="P31" s="85" t="s">
        <v>441</v>
      </c>
      <c r="Q31" s="85" t="s">
        <v>441</v>
      </c>
      <c r="R31" s="85">
        <v>0</v>
      </c>
      <c r="S31" s="85">
        <v>2475</v>
      </c>
      <c r="T31" s="85" t="s">
        <v>441</v>
      </c>
      <c r="U31" s="85">
        <v>5110</v>
      </c>
      <c r="V31" s="85">
        <v>0</v>
      </c>
      <c r="W31" s="215" t="s">
        <v>247</v>
      </c>
    </row>
    <row r="32" spans="1:23" ht="15" customHeight="1">
      <c r="A32" s="32" t="s">
        <v>248</v>
      </c>
      <c r="B32" s="32"/>
      <c r="C32" s="31" t="s">
        <v>420</v>
      </c>
      <c r="D32" s="24"/>
      <c r="E32" s="80">
        <v>338448</v>
      </c>
      <c r="F32" s="80">
        <v>417803</v>
      </c>
      <c r="G32" s="80">
        <v>155998</v>
      </c>
      <c r="H32" s="80">
        <v>45951</v>
      </c>
      <c r="I32" s="80">
        <v>0</v>
      </c>
      <c r="J32" s="85">
        <f t="shared" si="1"/>
        <v>12897</v>
      </c>
      <c r="K32" s="85" t="s">
        <v>447</v>
      </c>
      <c r="L32" s="85" t="s">
        <v>441</v>
      </c>
      <c r="M32" s="85" t="s">
        <v>441</v>
      </c>
      <c r="N32" s="85" t="s">
        <v>441</v>
      </c>
      <c r="O32" s="85" t="s">
        <v>441</v>
      </c>
      <c r="P32" s="85" t="s">
        <v>441</v>
      </c>
      <c r="Q32" s="85" t="s">
        <v>441</v>
      </c>
      <c r="R32" s="85">
        <v>3962</v>
      </c>
      <c r="S32" s="85" t="s">
        <v>441</v>
      </c>
      <c r="T32" s="85" t="s">
        <v>441</v>
      </c>
      <c r="U32" s="85">
        <v>8935</v>
      </c>
      <c r="V32" s="85" t="s">
        <v>441</v>
      </c>
      <c r="W32" s="215" t="s">
        <v>248</v>
      </c>
    </row>
    <row r="33" spans="1:23" ht="15" customHeight="1">
      <c r="A33" s="32" t="s">
        <v>249</v>
      </c>
      <c r="B33" s="32"/>
      <c r="C33" s="31" t="s">
        <v>505</v>
      </c>
      <c r="D33" s="24"/>
      <c r="E33" s="80">
        <v>569122</v>
      </c>
      <c r="F33" s="80">
        <v>0</v>
      </c>
      <c r="G33" s="80">
        <v>2519520</v>
      </c>
      <c r="H33" s="80">
        <v>0</v>
      </c>
      <c r="I33" s="80">
        <v>0</v>
      </c>
      <c r="J33" s="85">
        <f t="shared" si="1"/>
        <v>122350</v>
      </c>
      <c r="K33" s="85" t="s">
        <v>441</v>
      </c>
      <c r="L33" s="85" t="s">
        <v>441</v>
      </c>
      <c r="M33" s="85" t="s">
        <v>441</v>
      </c>
      <c r="N33" s="85" t="s">
        <v>441</v>
      </c>
      <c r="O33" s="85">
        <v>31044</v>
      </c>
      <c r="P33" s="85" t="s">
        <v>441</v>
      </c>
      <c r="Q33" s="85" t="s">
        <v>441</v>
      </c>
      <c r="R33" s="85">
        <v>11831</v>
      </c>
      <c r="S33" s="85">
        <v>79475</v>
      </c>
      <c r="T33" s="85" t="s">
        <v>441</v>
      </c>
      <c r="U33" s="85" t="s">
        <v>441</v>
      </c>
      <c r="V33" s="85" t="s">
        <v>441</v>
      </c>
      <c r="W33" s="215" t="s">
        <v>249</v>
      </c>
    </row>
    <row r="34" spans="1:23" ht="15" customHeight="1">
      <c r="A34" s="32" t="s">
        <v>250</v>
      </c>
      <c r="B34" s="32"/>
      <c r="C34" s="31" t="s">
        <v>506</v>
      </c>
      <c r="D34" s="24"/>
      <c r="E34" s="149">
        <v>24404</v>
      </c>
      <c r="F34" s="149">
        <v>72024</v>
      </c>
      <c r="G34" s="80">
        <v>21856231</v>
      </c>
      <c r="H34" s="80">
        <v>565</v>
      </c>
      <c r="I34" s="80">
        <v>0</v>
      </c>
      <c r="J34" s="85">
        <f t="shared" si="1"/>
        <v>10637</v>
      </c>
      <c r="K34" s="85">
        <v>608</v>
      </c>
      <c r="L34" s="85" t="s">
        <v>441</v>
      </c>
      <c r="M34" s="85" t="s">
        <v>441</v>
      </c>
      <c r="N34" s="163" t="s">
        <v>441</v>
      </c>
      <c r="O34" s="85" t="s">
        <v>441</v>
      </c>
      <c r="P34" s="85" t="s">
        <v>441</v>
      </c>
      <c r="Q34" s="85" t="s">
        <v>441</v>
      </c>
      <c r="R34" s="85" t="s">
        <v>441</v>
      </c>
      <c r="S34" s="85" t="s">
        <v>441</v>
      </c>
      <c r="T34" s="85" t="s">
        <v>441</v>
      </c>
      <c r="U34" s="85" t="s">
        <v>441</v>
      </c>
      <c r="V34" s="85">
        <v>10029</v>
      </c>
      <c r="W34" s="215" t="s">
        <v>250</v>
      </c>
    </row>
    <row r="35" spans="1:23" ht="9" customHeight="1">
      <c r="A35" s="32"/>
      <c r="B35" s="32"/>
      <c r="C35" s="31"/>
      <c r="D35" s="24"/>
      <c r="E35" s="80"/>
      <c r="F35" s="80"/>
      <c r="G35" s="80"/>
      <c r="H35" s="80"/>
      <c r="I35" s="80"/>
      <c r="J35" s="85"/>
      <c r="K35" s="139"/>
      <c r="L35" s="85"/>
      <c r="M35" s="85"/>
      <c r="N35" s="85"/>
      <c r="O35" s="85"/>
      <c r="P35" s="85"/>
      <c r="Q35" s="85"/>
      <c r="R35" s="85"/>
      <c r="S35" s="85"/>
      <c r="T35" s="85"/>
      <c r="U35" s="85"/>
      <c r="V35" s="85"/>
      <c r="W35" s="215"/>
    </row>
    <row r="36" spans="1:23" ht="15" customHeight="1">
      <c r="A36" s="32" t="s">
        <v>251</v>
      </c>
      <c r="B36" s="32"/>
      <c r="C36" s="31" t="s">
        <v>401</v>
      </c>
      <c r="D36" s="24"/>
      <c r="E36" s="149">
        <v>31257</v>
      </c>
      <c r="F36" s="149">
        <v>42657</v>
      </c>
      <c r="G36" s="80">
        <v>0</v>
      </c>
      <c r="H36" s="80">
        <v>0</v>
      </c>
      <c r="I36" s="80">
        <v>903</v>
      </c>
      <c r="J36" s="85">
        <f t="shared" si="1"/>
        <v>15618</v>
      </c>
      <c r="K36" s="85" t="s">
        <v>441</v>
      </c>
      <c r="L36" s="85" t="s">
        <v>441</v>
      </c>
      <c r="M36" s="85">
        <v>3822</v>
      </c>
      <c r="N36" s="85" t="s">
        <v>441</v>
      </c>
      <c r="O36" s="85" t="s">
        <v>441</v>
      </c>
      <c r="P36" s="85" t="s">
        <v>441</v>
      </c>
      <c r="Q36" s="85" t="s">
        <v>441</v>
      </c>
      <c r="R36" s="85" t="s">
        <v>441</v>
      </c>
      <c r="S36" s="85">
        <v>0</v>
      </c>
      <c r="T36" s="85">
        <v>1446</v>
      </c>
      <c r="U36" s="85">
        <v>10350</v>
      </c>
      <c r="V36" s="85" t="s">
        <v>441</v>
      </c>
      <c r="W36" s="215" t="s">
        <v>251</v>
      </c>
    </row>
    <row r="37" spans="1:23" ht="15" customHeight="1">
      <c r="A37" s="32" t="s">
        <v>252</v>
      </c>
      <c r="B37" s="32"/>
      <c r="C37" s="31" t="s">
        <v>402</v>
      </c>
      <c r="D37" s="24"/>
      <c r="E37" s="80">
        <v>255</v>
      </c>
      <c r="F37" s="80">
        <v>2326</v>
      </c>
      <c r="G37" s="80">
        <v>0</v>
      </c>
      <c r="H37" s="80">
        <v>0</v>
      </c>
      <c r="I37" s="80">
        <v>0</v>
      </c>
      <c r="J37" s="85">
        <f t="shared" si="1"/>
        <v>4301</v>
      </c>
      <c r="K37" s="85" t="s">
        <v>441</v>
      </c>
      <c r="L37" s="85" t="s">
        <v>441</v>
      </c>
      <c r="M37" s="85" t="s">
        <v>441</v>
      </c>
      <c r="N37" s="85" t="s">
        <v>441</v>
      </c>
      <c r="O37" s="85" t="s">
        <v>441</v>
      </c>
      <c r="P37" s="85" t="s">
        <v>441</v>
      </c>
      <c r="Q37" s="85" t="s">
        <v>441</v>
      </c>
      <c r="R37" s="85" t="s">
        <v>441</v>
      </c>
      <c r="S37" s="85" t="s">
        <v>441</v>
      </c>
      <c r="T37" s="85" t="s">
        <v>441</v>
      </c>
      <c r="U37" s="85">
        <v>487</v>
      </c>
      <c r="V37" s="85">
        <v>3814</v>
      </c>
      <c r="W37" s="215" t="s">
        <v>252</v>
      </c>
    </row>
    <row r="38" spans="1:23" ht="15" customHeight="1">
      <c r="A38" s="32" t="s">
        <v>253</v>
      </c>
      <c r="B38" s="32"/>
      <c r="C38" s="31" t="s">
        <v>403</v>
      </c>
      <c r="D38" s="24"/>
      <c r="E38" s="80">
        <v>129398</v>
      </c>
      <c r="F38" s="80">
        <v>1140061</v>
      </c>
      <c r="G38" s="80">
        <v>1459688</v>
      </c>
      <c r="H38" s="80">
        <v>621927</v>
      </c>
      <c r="I38" s="80">
        <v>10183</v>
      </c>
      <c r="J38" s="85">
        <f t="shared" si="1"/>
        <v>25640</v>
      </c>
      <c r="K38" s="139" t="s">
        <v>441</v>
      </c>
      <c r="L38" s="85">
        <v>283</v>
      </c>
      <c r="M38" s="85">
        <v>0</v>
      </c>
      <c r="N38" s="85">
        <v>0</v>
      </c>
      <c r="O38" s="85" t="s">
        <v>441</v>
      </c>
      <c r="P38" s="85" t="s">
        <v>441</v>
      </c>
      <c r="Q38" s="85">
        <v>9536</v>
      </c>
      <c r="R38" s="85">
        <v>0</v>
      </c>
      <c r="S38" s="85">
        <v>15821</v>
      </c>
      <c r="T38" s="85" t="s">
        <v>441</v>
      </c>
      <c r="U38" s="85" t="s">
        <v>441</v>
      </c>
      <c r="V38" s="85">
        <v>0</v>
      </c>
      <c r="W38" s="215" t="s">
        <v>253</v>
      </c>
    </row>
    <row r="39" spans="1:23" ht="15" customHeight="1">
      <c r="A39" s="32" t="s">
        <v>254</v>
      </c>
      <c r="B39" s="32"/>
      <c r="C39" s="31" t="s">
        <v>404</v>
      </c>
      <c r="D39" s="24"/>
      <c r="E39" s="80">
        <v>869254</v>
      </c>
      <c r="F39" s="80">
        <v>409265</v>
      </c>
      <c r="G39" s="80">
        <v>45486</v>
      </c>
      <c r="H39" s="80">
        <v>54018</v>
      </c>
      <c r="I39" s="80">
        <v>42717</v>
      </c>
      <c r="J39" s="85">
        <f t="shared" si="1"/>
        <v>1676</v>
      </c>
      <c r="K39" s="139" t="s">
        <v>441</v>
      </c>
      <c r="L39" s="85" t="s">
        <v>441</v>
      </c>
      <c r="M39" s="85">
        <v>1676</v>
      </c>
      <c r="N39" s="85">
        <v>0</v>
      </c>
      <c r="O39" s="85">
        <v>0</v>
      </c>
      <c r="P39" s="85">
        <v>0</v>
      </c>
      <c r="Q39" s="85" t="s">
        <v>441</v>
      </c>
      <c r="R39" s="85" t="s">
        <v>441</v>
      </c>
      <c r="S39" s="85" t="s">
        <v>441</v>
      </c>
      <c r="T39" s="85" t="s">
        <v>441</v>
      </c>
      <c r="U39" s="85" t="s">
        <v>441</v>
      </c>
      <c r="V39" s="85">
        <v>0</v>
      </c>
      <c r="W39" s="215" t="s">
        <v>254</v>
      </c>
    </row>
    <row r="40" spans="1:23" ht="15" customHeight="1">
      <c r="A40" s="32" t="s">
        <v>255</v>
      </c>
      <c r="B40" s="32"/>
      <c r="C40" s="31" t="s">
        <v>421</v>
      </c>
      <c r="D40" s="24"/>
      <c r="E40" s="80">
        <v>0</v>
      </c>
      <c r="F40" s="80">
        <v>545519</v>
      </c>
      <c r="G40" s="80">
        <v>0</v>
      </c>
      <c r="H40" s="80">
        <v>0</v>
      </c>
      <c r="I40" s="80">
        <v>0</v>
      </c>
      <c r="J40" s="85">
        <f t="shared" si="1"/>
        <v>1575720</v>
      </c>
      <c r="K40" s="85" t="s">
        <v>441</v>
      </c>
      <c r="L40" s="85" t="s">
        <v>441</v>
      </c>
      <c r="M40" s="85" t="s">
        <v>441</v>
      </c>
      <c r="N40" s="85" t="s">
        <v>441</v>
      </c>
      <c r="O40" s="85">
        <v>1399765</v>
      </c>
      <c r="P40" s="85" t="s">
        <v>441</v>
      </c>
      <c r="Q40" s="85">
        <v>1354</v>
      </c>
      <c r="R40" s="85" t="s">
        <v>441</v>
      </c>
      <c r="S40" s="85" t="s">
        <v>441</v>
      </c>
      <c r="T40" s="85" t="s">
        <v>441</v>
      </c>
      <c r="U40" s="85">
        <v>174601</v>
      </c>
      <c r="V40" s="85" t="s">
        <v>441</v>
      </c>
      <c r="W40" s="215" t="s">
        <v>255</v>
      </c>
    </row>
    <row r="41" spans="1:23" ht="9" customHeight="1">
      <c r="A41" s="32"/>
      <c r="B41" s="32"/>
      <c r="C41" s="31"/>
      <c r="D41" s="24"/>
      <c r="E41" s="80"/>
      <c r="F41" s="80"/>
      <c r="G41" s="80"/>
      <c r="H41" s="80"/>
      <c r="I41" s="80"/>
      <c r="J41" s="85"/>
      <c r="K41" s="163"/>
      <c r="L41" s="85"/>
      <c r="M41" s="139"/>
      <c r="N41" s="163"/>
      <c r="O41" s="139"/>
      <c r="P41" s="139"/>
      <c r="Q41" s="139"/>
      <c r="R41" s="139"/>
      <c r="S41" s="139"/>
      <c r="T41" s="139"/>
      <c r="U41" s="139"/>
      <c r="V41" s="139"/>
      <c r="W41" s="215"/>
    </row>
    <row r="42" spans="1:23" ht="15" customHeight="1">
      <c r="A42" s="32" t="s">
        <v>256</v>
      </c>
      <c r="B42" s="32"/>
      <c r="C42" s="31" t="s">
        <v>409</v>
      </c>
      <c r="D42" s="24"/>
      <c r="E42" s="80">
        <v>28633960</v>
      </c>
      <c r="F42" s="80">
        <v>2584866</v>
      </c>
      <c r="G42" s="80">
        <v>1160689</v>
      </c>
      <c r="H42" s="80">
        <v>12034680</v>
      </c>
      <c r="I42" s="80">
        <v>1621052</v>
      </c>
      <c r="J42" s="85">
        <f t="shared" si="1"/>
        <v>2913279</v>
      </c>
      <c r="K42" s="85">
        <v>606122</v>
      </c>
      <c r="L42" s="85">
        <v>28449</v>
      </c>
      <c r="M42" s="85">
        <v>149079</v>
      </c>
      <c r="N42" s="163">
        <v>56955</v>
      </c>
      <c r="O42" s="85">
        <v>88182</v>
      </c>
      <c r="P42" s="85">
        <v>434892</v>
      </c>
      <c r="Q42" s="85">
        <v>217752</v>
      </c>
      <c r="R42" s="85">
        <v>317847</v>
      </c>
      <c r="S42" s="139">
        <v>110299</v>
      </c>
      <c r="T42" s="85">
        <v>249092</v>
      </c>
      <c r="U42" s="85">
        <v>221577</v>
      </c>
      <c r="V42" s="85">
        <v>433033</v>
      </c>
      <c r="W42" s="215" t="s">
        <v>256</v>
      </c>
    </row>
    <row r="43" spans="1:23" ht="15" customHeight="1">
      <c r="A43" s="32" t="s">
        <v>257</v>
      </c>
      <c r="B43" s="32"/>
      <c r="C43" s="31" t="s">
        <v>410</v>
      </c>
      <c r="D43" s="24"/>
      <c r="E43" s="149">
        <v>1983257</v>
      </c>
      <c r="F43" s="149">
        <v>788496</v>
      </c>
      <c r="G43" s="80">
        <v>224429</v>
      </c>
      <c r="H43" s="80">
        <v>3541</v>
      </c>
      <c r="I43" s="80">
        <v>2535</v>
      </c>
      <c r="J43" s="85">
        <f t="shared" si="1"/>
        <v>235183</v>
      </c>
      <c r="K43" s="85" t="s">
        <v>441</v>
      </c>
      <c r="L43" s="85">
        <v>2500</v>
      </c>
      <c r="M43" s="85">
        <v>5981</v>
      </c>
      <c r="N43" s="163">
        <v>4151</v>
      </c>
      <c r="O43" s="85">
        <v>7004</v>
      </c>
      <c r="P43" s="85">
        <v>0</v>
      </c>
      <c r="Q43" s="85">
        <v>47472</v>
      </c>
      <c r="R43" s="139">
        <v>144851</v>
      </c>
      <c r="S43" s="139">
        <v>6745</v>
      </c>
      <c r="T43" s="85">
        <v>8561</v>
      </c>
      <c r="U43" s="85">
        <v>5386</v>
      </c>
      <c r="V43" s="85">
        <v>2532</v>
      </c>
      <c r="W43" s="215" t="s">
        <v>257</v>
      </c>
    </row>
    <row r="44" spans="1:23" ht="15" customHeight="1">
      <c r="A44" s="32" t="s">
        <v>258</v>
      </c>
      <c r="B44" s="32"/>
      <c r="C44" s="31" t="s">
        <v>384</v>
      </c>
      <c r="D44" s="24"/>
      <c r="E44" s="80">
        <v>44905013</v>
      </c>
      <c r="F44" s="80">
        <v>105325281</v>
      </c>
      <c r="G44" s="80">
        <v>41859246</v>
      </c>
      <c r="H44" s="80">
        <v>28275195</v>
      </c>
      <c r="I44" s="80">
        <v>28428712</v>
      </c>
      <c r="J44" s="85">
        <f t="shared" si="1"/>
        <v>2330763</v>
      </c>
      <c r="K44" s="85">
        <v>0</v>
      </c>
      <c r="L44" s="85">
        <v>0</v>
      </c>
      <c r="M44" s="85">
        <v>0</v>
      </c>
      <c r="N44" s="163">
        <v>0</v>
      </c>
      <c r="O44" s="85" t="s">
        <v>441</v>
      </c>
      <c r="P44" s="85">
        <v>2330763</v>
      </c>
      <c r="Q44" s="85" t="s">
        <v>441</v>
      </c>
      <c r="R44" s="139" t="s">
        <v>441</v>
      </c>
      <c r="S44" s="139" t="s">
        <v>441</v>
      </c>
      <c r="T44" s="85">
        <v>0</v>
      </c>
      <c r="U44" s="85" t="s">
        <v>441</v>
      </c>
      <c r="V44" s="85" t="s">
        <v>441</v>
      </c>
      <c r="W44" s="215" t="s">
        <v>258</v>
      </c>
    </row>
    <row r="45" spans="1:23" ht="15" customHeight="1">
      <c r="A45" s="32" t="s">
        <v>259</v>
      </c>
      <c r="B45" s="32"/>
      <c r="C45" s="31" t="s">
        <v>385</v>
      </c>
      <c r="D45" s="24"/>
      <c r="E45" s="80">
        <v>41564374</v>
      </c>
      <c r="F45" s="80">
        <v>55580</v>
      </c>
      <c r="G45" s="80">
        <v>64820</v>
      </c>
      <c r="H45" s="80">
        <v>0</v>
      </c>
      <c r="I45" s="80">
        <v>17824267</v>
      </c>
      <c r="J45" s="85">
        <f t="shared" si="1"/>
        <v>92981703</v>
      </c>
      <c r="K45" s="85" t="s">
        <v>441</v>
      </c>
      <c r="L45" s="85">
        <v>20931896</v>
      </c>
      <c r="M45" s="85">
        <v>18247</v>
      </c>
      <c r="N45" s="163">
        <v>0</v>
      </c>
      <c r="O45" s="85">
        <v>0</v>
      </c>
      <c r="P45" s="85">
        <v>0</v>
      </c>
      <c r="Q45" s="85">
        <v>0</v>
      </c>
      <c r="R45" s="139">
        <v>0</v>
      </c>
      <c r="S45" s="139">
        <v>24137324</v>
      </c>
      <c r="T45" s="85">
        <v>21011422</v>
      </c>
      <c r="U45" s="85" t="s">
        <v>441</v>
      </c>
      <c r="V45" s="85">
        <v>26882814</v>
      </c>
      <c r="W45" s="215" t="s">
        <v>259</v>
      </c>
    </row>
    <row r="46" spans="1:23" ht="15" customHeight="1">
      <c r="A46" s="32" t="s">
        <v>260</v>
      </c>
      <c r="B46" s="32"/>
      <c r="C46" s="31" t="s">
        <v>507</v>
      </c>
      <c r="D46" s="24"/>
      <c r="E46" s="80"/>
      <c r="F46" s="80">
        <v>0</v>
      </c>
      <c r="G46" s="80">
        <v>0</v>
      </c>
      <c r="H46" s="80">
        <v>0</v>
      </c>
      <c r="I46" s="80">
        <v>0</v>
      </c>
      <c r="J46" s="85">
        <f t="shared" si="1"/>
        <v>409</v>
      </c>
      <c r="K46" s="85">
        <v>0</v>
      </c>
      <c r="L46" s="85">
        <v>0</v>
      </c>
      <c r="M46" s="85">
        <v>0</v>
      </c>
      <c r="N46" s="163">
        <v>0</v>
      </c>
      <c r="O46" s="85">
        <v>0</v>
      </c>
      <c r="P46" s="85">
        <v>0</v>
      </c>
      <c r="Q46" s="85">
        <v>0</v>
      </c>
      <c r="R46" s="139">
        <v>0</v>
      </c>
      <c r="S46" s="139">
        <v>0</v>
      </c>
      <c r="T46" s="85">
        <v>409</v>
      </c>
      <c r="U46" s="85">
        <v>0</v>
      </c>
      <c r="V46" s="85">
        <v>0</v>
      </c>
      <c r="W46" s="215" t="s">
        <v>513</v>
      </c>
    </row>
    <row r="47" spans="1:23" ht="9" customHeight="1">
      <c r="A47" s="32"/>
      <c r="B47" s="32"/>
      <c r="C47" s="31"/>
      <c r="D47" s="24"/>
      <c r="E47" s="80"/>
      <c r="F47" s="80"/>
      <c r="G47" s="80"/>
      <c r="H47" s="80"/>
      <c r="I47" s="80"/>
      <c r="J47" s="85"/>
      <c r="K47" s="139"/>
      <c r="L47" s="85"/>
      <c r="M47" s="85"/>
      <c r="N47" s="85"/>
      <c r="O47" s="85"/>
      <c r="P47" s="85"/>
      <c r="Q47" s="85"/>
      <c r="R47" s="85"/>
      <c r="S47" s="85"/>
      <c r="T47" s="85"/>
      <c r="U47" s="85"/>
      <c r="V47" s="85"/>
      <c r="W47" s="215"/>
    </row>
    <row r="48" spans="1:23" ht="15" customHeight="1">
      <c r="A48" s="32" t="s">
        <v>261</v>
      </c>
      <c r="B48" s="32"/>
      <c r="C48" s="31" t="s">
        <v>492</v>
      </c>
      <c r="D48" s="24"/>
      <c r="E48" s="80"/>
      <c r="F48" s="80">
        <v>0</v>
      </c>
      <c r="G48" s="80">
        <v>0</v>
      </c>
      <c r="H48" s="80">
        <v>0</v>
      </c>
      <c r="I48" s="80">
        <v>11808</v>
      </c>
      <c r="J48" s="85">
        <f>SUM(K48:V48)</f>
        <v>18854</v>
      </c>
      <c r="K48" s="85">
        <v>0</v>
      </c>
      <c r="L48" s="85">
        <v>0</v>
      </c>
      <c r="M48" s="85">
        <v>0</v>
      </c>
      <c r="N48" s="163">
        <v>0</v>
      </c>
      <c r="O48" s="85">
        <v>0</v>
      </c>
      <c r="P48" s="85">
        <v>0</v>
      </c>
      <c r="Q48" s="85">
        <v>15777</v>
      </c>
      <c r="R48" s="139">
        <v>3077</v>
      </c>
      <c r="S48" s="139">
        <v>0</v>
      </c>
      <c r="T48" s="85">
        <v>0</v>
      </c>
      <c r="U48" s="85">
        <v>0</v>
      </c>
      <c r="V48" s="85">
        <v>0</v>
      </c>
      <c r="W48" s="215" t="s">
        <v>514</v>
      </c>
    </row>
    <row r="49" spans="1:23" ht="15" customHeight="1">
      <c r="A49" s="32" t="s">
        <v>262</v>
      </c>
      <c r="B49" s="32"/>
      <c r="C49" s="31" t="s">
        <v>411</v>
      </c>
      <c r="D49" s="24"/>
      <c r="E49" s="80">
        <v>1628341</v>
      </c>
      <c r="F49" s="80" t="s">
        <v>441</v>
      </c>
      <c r="G49" s="80">
        <v>0</v>
      </c>
      <c r="H49" s="80">
        <v>832</v>
      </c>
      <c r="I49" s="80">
        <v>0</v>
      </c>
      <c r="J49" s="85">
        <f>SUM(K49:V49)</f>
        <v>510790</v>
      </c>
      <c r="K49" s="85" t="s">
        <v>441</v>
      </c>
      <c r="L49" s="85">
        <v>509208</v>
      </c>
      <c r="M49" s="85" t="s">
        <v>441</v>
      </c>
      <c r="N49" s="163" t="s">
        <v>441</v>
      </c>
      <c r="O49" s="85" t="s">
        <v>441</v>
      </c>
      <c r="P49" s="85" t="s">
        <v>441</v>
      </c>
      <c r="Q49" s="85" t="s">
        <v>441</v>
      </c>
      <c r="R49" s="139" t="s">
        <v>441</v>
      </c>
      <c r="S49" s="139" t="s">
        <v>441</v>
      </c>
      <c r="T49" s="85" t="s">
        <v>441</v>
      </c>
      <c r="U49" s="85" t="s">
        <v>441</v>
      </c>
      <c r="V49" s="85">
        <v>1582</v>
      </c>
      <c r="W49" s="215" t="s">
        <v>262</v>
      </c>
    </row>
    <row r="50" spans="1:23" ht="15" customHeight="1">
      <c r="A50" s="32" t="s">
        <v>263</v>
      </c>
      <c r="B50" s="32"/>
      <c r="C50" s="31" t="s">
        <v>412</v>
      </c>
      <c r="D50" s="24"/>
      <c r="E50" s="80">
        <v>650</v>
      </c>
      <c r="F50" s="80" t="s">
        <v>441</v>
      </c>
      <c r="G50" s="80">
        <v>0</v>
      </c>
      <c r="H50" s="80">
        <v>400</v>
      </c>
      <c r="I50" s="80">
        <v>18541</v>
      </c>
      <c r="J50" s="85">
        <f>SUM(K50:V50)</f>
        <v>300246</v>
      </c>
      <c r="K50" s="85" t="s">
        <v>441</v>
      </c>
      <c r="L50" s="85" t="s">
        <v>441</v>
      </c>
      <c r="M50" s="85">
        <v>300000</v>
      </c>
      <c r="N50" s="163">
        <v>246</v>
      </c>
      <c r="O50" s="85" t="s">
        <v>441</v>
      </c>
      <c r="P50" s="85" t="s">
        <v>441</v>
      </c>
      <c r="Q50" s="85" t="s">
        <v>441</v>
      </c>
      <c r="R50" s="139" t="s">
        <v>441</v>
      </c>
      <c r="S50" s="139" t="s">
        <v>441</v>
      </c>
      <c r="T50" s="85" t="s">
        <v>441</v>
      </c>
      <c r="U50" s="85">
        <v>0</v>
      </c>
      <c r="V50" s="85" t="s">
        <v>441</v>
      </c>
      <c r="W50" s="215" t="s">
        <v>263</v>
      </c>
    </row>
    <row r="51" spans="1:23" ht="15" customHeight="1">
      <c r="A51" s="32" t="s">
        <v>264</v>
      </c>
      <c r="B51" s="32"/>
      <c r="C51" s="31" t="s">
        <v>508</v>
      </c>
      <c r="D51" s="24"/>
      <c r="E51" s="80"/>
      <c r="F51" s="80">
        <v>0</v>
      </c>
      <c r="G51" s="80">
        <v>0</v>
      </c>
      <c r="H51" s="80">
        <v>4232233</v>
      </c>
      <c r="I51" s="80">
        <v>32350</v>
      </c>
      <c r="J51" s="85">
        <f>SUM(K51:V51)</f>
        <v>19960</v>
      </c>
      <c r="K51" s="85">
        <v>0</v>
      </c>
      <c r="L51" s="85">
        <v>1893</v>
      </c>
      <c r="M51" s="85">
        <v>311</v>
      </c>
      <c r="N51" s="163">
        <v>2976</v>
      </c>
      <c r="O51" s="85">
        <v>0</v>
      </c>
      <c r="P51" s="85">
        <v>465</v>
      </c>
      <c r="Q51" s="85">
        <v>14022</v>
      </c>
      <c r="R51" s="139">
        <v>0</v>
      </c>
      <c r="S51" s="139">
        <v>293</v>
      </c>
      <c r="T51" s="85">
        <v>0</v>
      </c>
      <c r="U51" s="85">
        <v>0</v>
      </c>
      <c r="V51" s="85">
        <v>0</v>
      </c>
      <c r="W51" s="215" t="s">
        <v>515</v>
      </c>
    </row>
    <row r="52" spans="1:23" ht="15" customHeight="1">
      <c r="A52" s="32" t="s">
        <v>265</v>
      </c>
      <c r="B52" s="32"/>
      <c r="C52" s="31" t="s">
        <v>414</v>
      </c>
      <c r="D52" s="24"/>
      <c r="E52" s="149">
        <v>6470186</v>
      </c>
      <c r="F52" s="80">
        <v>2541493</v>
      </c>
      <c r="G52" s="80">
        <v>4691437</v>
      </c>
      <c r="H52" s="80">
        <v>154144</v>
      </c>
      <c r="I52" s="80">
        <v>3380</v>
      </c>
      <c r="J52" s="85">
        <f>SUM(K52:V52)</f>
        <v>102216</v>
      </c>
      <c r="K52" s="85">
        <v>14548</v>
      </c>
      <c r="L52" s="85" t="s">
        <v>441</v>
      </c>
      <c r="M52" s="85">
        <v>476</v>
      </c>
      <c r="N52" s="85">
        <v>2212</v>
      </c>
      <c r="O52" s="85">
        <v>3667</v>
      </c>
      <c r="P52" s="85">
        <v>25374</v>
      </c>
      <c r="Q52" s="85">
        <v>2167</v>
      </c>
      <c r="R52" s="85">
        <v>39525</v>
      </c>
      <c r="S52" s="85" t="s">
        <v>441</v>
      </c>
      <c r="T52" s="85">
        <v>1428</v>
      </c>
      <c r="U52" s="85">
        <v>12057</v>
      </c>
      <c r="V52" s="85">
        <v>762</v>
      </c>
      <c r="W52" s="215" t="s">
        <v>265</v>
      </c>
    </row>
    <row r="53" spans="1:23" ht="9" customHeight="1">
      <c r="A53" s="32"/>
      <c r="B53" s="32"/>
      <c r="C53" s="31"/>
      <c r="D53" s="24"/>
      <c r="E53" s="80"/>
      <c r="F53" s="80"/>
      <c r="G53" s="80"/>
      <c r="H53" s="80"/>
      <c r="I53" s="80"/>
      <c r="J53" s="85"/>
      <c r="K53" s="139"/>
      <c r="L53" s="85"/>
      <c r="M53" s="85"/>
      <c r="N53" s="163"/>
      <c r="O53" s="85"/>
      <c r="P53" s="85"/>
      <c r="Q53" s="85"/>
      <c r="R53" s="139"/>
      <c r="S53" s="139"/>
      <c r="T53" s="85"/>
      <c r="U53" s="85"/>
      <c r="V53" s="85"/>
      <c r="W53" s="215"/>
    </row>
    <row r="54" spans="1:23" ht="15" customHeight="1">
      <c r="A54" s="32" t="s">
        <v>266</v>
      </c>
      <c r="B54" s="32"/>
      <c r="C54" s="31" t="s">
        <v>387</v>
      </c>
      <c r="D54" s="24"/>
      <c r="E54" s="80">
        <v>0</v>
      </c>
      <c r="F54" s="80">
        <v>3816000</v>
      </c>
      <c r="G54" s="80">
        <v>4296000</v>
      </c>
      <c r="H54" s="80">
        <v>0</v>
      </c>
      <c r="I54" s="80">
        <v>0</v>
      </c>
      <c r="J54" s="85">
        <f t="shared" si="1"/>
        <v>777936</v>
      </c>
      <c r="K54" s="85" t="s">
        <v>441</v>
      </c>
      <c r="L54" s="85" t="s">
        <v>441</v>
      </c>
      <c r="M54" s="85" t="s">
        <v>441</v>
      </c>
      <c r="N54" s="85" t="s">
        <v>441</v>
      </c>
      <c r="O54" s="85" t="s">
        <v>441</v>
      </c>
      <c r="P54" s="85" t="s">
        <v>441</v>
      </c>
      <c r="Q54" s="85" t="s">
        <v>441</v>
      </c>
      <c r="R54" s="85">
        <v>777936</v>
      </c>
      <c r="S54" s="85">
        <v>0</v>
      </c>
      <c r="T54" s="85" t="s">
        <v>441</v>
      </c>
      <c r="U54" s="85" t="s">
        <v>441</v>
      </c>
      <c r="V54" s="85" t="s">
        <v>441</v>
      </c>
      <c r="W54" s="215" t="s">
        <v>266</v>
      </c>
    </row>
    <row r="55" spans="1:23" ht="15" customHeight="1">
      <c r="A55" s="32" t="s">
        <v>267</v>
      </c>
      <c r="B55" s="32"/>
      <c r="C55" s="31" t="s">
        <v>509</v>
      </c>
      <c r="D55" s="24"/>
      <c r="E55" s="149">
        <v>797185</v>
      </c>
      <c r="F55" s="80">
        <v>0</v>
      </c>
      <c r="G55" s="80">
        <v>0</v>
      </c>
      <c r="H55" s="80">
        <v>74354</v>
      </c>
      <c r="I55" s="80">
        <v>700</v>
      </c>
      <c r="J55" s="85">
        <f>SUM(K55:V55)</f>
        <v>68933</v>
      </c>
      <c r="K55" s="85" t="s">
        <v>441</v>
      </c>
      <c r="L55" s="85" t="s">
        <v>441</v>
      </c>
      <c r="M55" s="85" t="s">
        <v>441</v>
      </c>
      <c r="N55" s="85" t="s">
        <v>441</v>
      </c>
      <c r="O55" s="85" t="s">
        <v>441</v>
      </c>
      <c r="P55" s="85">
        <v>0</v>
      </c>
      <c r="Q55" s="85" t="s">
        <v>441</v>
      </c>
      <c r="R55" s="85" t="s">
        <v>441</v>
      </c>
      <c r="S55" s="85">
        <v>0</v>
      </c>
      <c r="T55" s="85">
        <v>68933</v>
      </c>
      <c r="U55" s="85" t="s">
        <v>441</v>
      </c>
      <c r="V55" s="85" t="s">
        <v>441</v>
      </c>
      <c r="W55" s="215" t="s">
        <v>267</v>
      </c>
    </row>
    <row r="56" spans="1:23" ht="15" customHeight="1">
      <c r="A56" s="32" t="s">
        <v>268</v>
      </c>
      <c r="B56" s="32"/>
      <c r="C56" s="31" t="s">
        <v>422</v>
      </c>
      <c r="D56" s="24"/>
      <c r="E56" s="149">
        <v>0</v>
      </c>
      <c r="F56" s="149">
        <v>20000</v>
      </c>
      <c r="G56" s="80">
        <v>21000</v>
      </c>
      <c r="H56" s="80">
        <v>0</v>
      </c>
      <c r="I56" s="80">
        <v>71000</v>
      </c>
      <c r="J56" s="85">
        <f t="shared" si="1"/>
        <v>20000</v>
      </c>
      <c r="K56" s="85" t="s">
        <v>441</v>
      </c>
      <c r="L56" s="85" t="s">
        <v>441</v>
      </c>
      <c r="M56" s="85" t="s">
        <v>441</v>
      </c>
      <c r="N56" s="85" t="s">
        <v>441</v>
      </c>
      <c r="O56" s="139">
        <v>0</v>
      </c>
      <c r="P56" s="85" t="s">
        <v>441</v>
      </c>
      <c r="Q56" s="139" t="s">
        <v>441</v>
      </c>
      <c r="R56" s="85" t="s">
        <v>441</v>
      </c>
      <c r="S56" s="139" t="s">
        <v>441</v>
      </c>
      <c r="T56" s="139" t="s">
        <v>441</v>
      </c>
      <c r="U56" s="85">
        <v>20000</v>
      </c>
      <c r="V56" s="139" t="s">
        <v>441</v>
      </c>
      <c r="W56" s="215" t="s">
        <v>268</v>
      </c>
    </row>
    <row r="57" spans="1:23" ht="15" customHeight="1">
      <c r="A57" s="32" t="s">
        <v>269</v>
      </c>
      <c r="B57" s="32"/>
      <c r="C57" s="217" t="s">
        <v>423</v>
      </c>
      <c r="D57" s="24"/>
      <c r="E57" s="149">
        <v>0</v>
      </c>
      <c r="F57" s="149">
        <v>159750</v>
      </c>
      <c r="G57" s="149">
        <v>18000</v>
      </c>
      <c r="H57" s="149">
        <v>0</v>
      </c>
      <c r="I57" s="149">
        <v>55800</v>
      </c>
      <c r="J57" s="85">
        <f t="shared" si="1"/>
        <v>75700</v>
      </c>
      <c r="K57" s="85">
        <v>3700</v>
      </c>
      <c r="L57" s="85" t="s">
        <v>441</v>
      </c>
      <c r="M57" s="85">
        <v>72000</v>
      </c>
      <c r="N57" s="85">
        <v>0</v>
      </c>
      <c r="O57" s="85">
        <v>0</v>
      </c>
      <c r="P57" s="85" t="s">
        <v>441</v>
      </c>
      <c r="Q57" s="85" t="s">
        <v>441</v>
      </c>
      <c r="R57" s="85" t="s">
        <v>441</v>
      </c>
      <c r="S57" s="85" t="s">
        <v>441</v>
      </c>
      <c r="T57" s="85">
        <v>0</v>
      </c>
      <c r="U57" s="85" t="s">
        <v>441</v>
      </c>
      <c r="V57" s="85" t="s">
        <v>441</v>
      </c>
      <c r="W57" s="215" t="s">
        <v>269</v>
      </c>
    </row>
    <row r="58" spans="1:23" ht="15" customHeight="1">
      <c r="A58" s="32" t="s">
        <v>270</v>
      </c>
      <c r="B58" s="32"/>
      <c r="C58" s="217" t="s">
        <v>389</v>
      </c>
      <c r="D58" s="24"/>
      <c r="E58" s="139">
        <v>4580167</v>
      </c>
      <c r="F58" s="149">
        <v>12018719</v>
      </c>
      <c r="G58" s="149">
        <v>20378164</v>
      </c>
      <c r="H58" s="149">
        <v>0</v>
      </c>
      <c r="I58" s="149">
        <v>9934901</v>
      </c>
      <c r="J58" s="85">
        <f t="shared" si="1"/>
        <v>10110776</v>
      </c>
      <c r="K58" s="85" t="s">
        <v>441</v>
      </c>
      <c r="L58" s="85">
        <v>27244</v>
      </c>
      <c r="M58" s="85">
        <v>10083532</v>
      </c>
      <c r="N58" s="85" t="s">
        <v>441</v>
      </c>
      <c r="O58" s="85" t="s">
        <v>441</v>
      </c>
      <c r="P58" s="85">
        <v>0</v>
      </c>
      <c r="Q58" s="85" t="s">
        <v>441</v>
      </c>
      <c r="R58" s="85" t="s">
        <v>441</v>
      </c>
      <c r="S58" s="85" t="s">
        <v>441</v>
      </c>
      <c r="T58" s="85" t="s">
        <v>441</v>
      </c>
      <c r="U58" s="85" t="s">
        <v>441</v>
      </c>
      <c r="V58" s="85" t="s">
        <v>441</v>
      </c>
      <c r="W58" s="215" t="s">
        <v>516</v>
      </c>
    </row>
    <row r="59" spans="1:23" ht="9" customHeight="1">
      <c r="A59" s="32"/>
      <c r="B59" s="32"/>
      <c r="C59" s="217"/>
      <c r="D59" s="24"/>
      <c r="E59" s="139"/>
      <c r="F59" s="149"/>
      <c r="G59" s="149"/>
      <c r="H59" s="149"/>
      <c r="I59" s="149"/>
      <c r="J59" s="85"/>
      <c r="K59" s="80"/>
      <c r="L59" s="85"/>
      <c r="M59" s="85"/>
      <c r="N59" s="85"/>
      <c r="O59" s="85"/>
      <c r="P59" s="85"/>
      <c r="Q59" s="85"/>
      <c r="R59" s="85"/>
      <c r="S59" s="85"/>
      <c r="T59" s="85"/>
      <c r="U59" s="85"/>
      <c r="V59" s="85"/>
      <c r="W59" s="215"/>
    </row>
    <row r="60" spans="1:23" ht="15" customHeight="1">
      <c r="A60" s="32" t="s">
        <v>271</v>
      </c>
      <c r="B60" s="32"/>
      <c r="C60" s="217" t="s">
        <v>54</v>
      </c>
      <c r="D60" s="24"/>
      <c r="E60" s="139">
        <v>0</v>
      </c>
      <c r="F60" s="149">
        <v>10547592</v>
      </c>
      <c r="G60" s="149">
        <v>16411065</v>
      </c>
      <c r="H60" s="149">
        <v>23557678</v>
      </c>
      <c r="I60" s="149">
        <v>1585443</v>
      </c>
      <c r="J60" s="85">
        <f>SUM(K60:V60)</f>
        <v>210</v>
      </c>
      <c r="K60" s="85" t="s">
        <v>441</v>
      </c>
      <c r="L60" s="79">
        <v>0</v>
      </c>
      <c r="M60" s="85">
        <v>0</v>
      </c>
      <c r="N60" s="85">
        <v>0</v>
      </c>
      <c r="O60" s="85">
        <v>0</v>
      </c>
      <c r="P60" s="85">
        <v>0</v>
      </c>
      <c r="Q60" s="85">
        <v>0</v>
      </c>
      <c r="R60" s="85">
        <v>0</v>
      </c>
      <c r="S60" s="85">
        <v>0</v>
      </c>
      <c r="T60" s="85">
        <v>210</v>
      </c>
      <c r="U60" s="85">
        <v>0</v>
      </c>
      <c r="V60" s="85">
        <v>0</v>
      </c>
      <c r="W60" s="215" t="s">
        <v>271</v>
      </c>
    </row>
    <row r="61" spans="1:23" ht="3" customHeight="1" thickBot="1">
      <c r="A61" s="34"/>
      <c r="B61" s="34"/>
      <c r="C61" s="28"/>
      <c r="D61" s="24"/>
      <c r="E61" s="20"/>
      <c r="F61" s="20"/>
      <c r="G61" s="21"/>
      <c r="H61" s="21"/>
      <c r="I61" s="21"/>
      <c r="J61" s="21"/>
      <c r="K61" s="35"/>
      <c r="L61" s="35"/>
      <c r="M61" s="35"/>
      <c r="N61" s="35"/>
      <c r="O61" s="35"/>
      <c r="P61" s="35"/>
      <c r="Q61" s="35"/>
      <c r="R61" s="35"/>
      <c r="S61" s="35"/>
      <c r="T61" s="35"/>
      <c r="U61" s="35"/>
      <c r="V61" s="35"/>
      <c r="W61" s="33"/>
    </row>
    <row r="62" spans="1:23" ht="12" customHeight="1">
      <c r="A62" s="368" t="s">
        <v>622</v>
      </c>
      <c r="B62" s="369"/>
      <c r="C62" s="369"/>
      <c r="D62" s="369"/>
      <c r="E62" s="369"/>
      <c r="F62" s="369"/>
      <c r="G62" s="369"/>
      <c r="H62" s="369"/>
      <c r="I62" s="369"/>
      <c r="J62" s="369"/>
      <c r="K62" s="369"/>
      <c r="L62" s="369"/>
    </row>
    <row r="63" spans="1:23" s="213" customFormat="1" ht="12" customHeight="1">
      <c r="A63" s="216"/>
      <c r="B63" s="205"/>
      <c r="C63" s="205"/>
      <c r="D63" s="205"/>
      <c r="E63" s="205"/>
      <c r="F63" s="205"/>
      <c r="G63" s="205"/>
      <c r="H63" s="205"/>
      <c r="I63" s="205"/>
      <c r="J63" s="205"/>
      <c r="K63" s="205"/>
      <c r="L63" s="205"/>
    </row>
    <row r="64" spans="1:23" s="213" customFormat="1" ht="12" customHeight="1">
      <c r="A64" s="216"/>
      <c r="B64" s="205"/>
      <c r="C64" s="205"/>
      <c r="D64" s="205"/>
      <c r="E64" s="205"/>
      <c r="F64" s="205"/>
      <c r="G64" s="205"/>
      <c r="H64" s="205"/>
      <c r="I64" s="205"/>
      <c r="J64" s="205"/>
      <c r="K64" s="205"/>
      <c r="L64" s="205"/>
    </row>
    <row r="65" spans="1:2" s="213" customFormat="1" ht="10.5">
      <c r="A65" s="26"/>
      <c r="B65" s="26"/>
    </row>
    <row r="66" spans="1:2" s="213" customFormat="1" ht="10.5">
      <c r="A66" s="26"/>
      <c r="B66" s="26"/>
    </row>
    <row r="67" spans="1:2" s="213" customFormat="1" ht="10.5">
      <c r="A67" s="26"/>
      <c r="B67" s="26"/>
    </row>
    <row r="68" spans="1:2" s="213" customFormat="1" ht="10.5">
      <c r="A68" s="26"/>
      <c r="B68" s="26"/>
    </row>
    <row r="69" spans="1:2" s="213" customFormat="1" ht="10.5">
      <c r="A69" s="26"/>
      <c r="B69" s="26"/>
    </row>
    <row r="70" spans="1:2" s="213" customFormat="1" ht="10.5">
      <c r="A70" s="26"/>
      <c r="B70" s="26"/>
    </row>
    <row r="71" spans="1:2" s="213" customFormat="1" ht="10.5">
      <c r="A71" s="26"/>
      <c r="B71" s="26"/>
    </row>
    <row r="72" spans="1:2" s="213" customFormat="1" ht="10.5">
      <c r="A72" s="26"/>
      <c r="B72" s="26"/>
    </row>
    <row r="73" spans="1:2" s="213" customFormat="1" ht="10.5">
      <c r="A73" s="26"/>
      <c r="B73" s="26"/>
    </row>
    <row r="74" spans="1:2" s="213" customFormat="1" ht="10.5">
      <c r="A74" s="26"/>
      <c r="B74" s="26"/>
    </row>
    <row r="75" spans="1:2" s="213" customFormat="1" ht="10.5">
      <c r="A75" s="26"/>
      <c r="B75" s="26"/>
    </row>
    <row r="76" spans="1:2" s="213" customFormat="1" ht="10.5">
      <c r="A76" s="26"/>
      <c r="B76" s="26"/>
    </row>
  </sheetData>
  <mergeCells count="19">
    <mergeCell ref="A5:L5"/>
    <mergeCell ref="M5:W5"/>
    <mergeCell ref="A1:L1"/>
    <mergeCell ref="M1:W1"/>
    <mergeCell ref="A3:L3"/>
    <mergeCell ref="M3:W3"/>
    <mergeCell ref="A4:L4"/>
    <mergeCell ref="A62:L62"/>
    <mergeCell ref="I7:I8"/>
    <mergeCell ref="A6:L6"/>
    <mergeCell ref="M6:W6"/>
    <mergeCell ref="A7:D8"/>
    <mergeCell ref="E7:E8"/>
    <mergeCell ref="F7:F8"/>
    <mergeCell ref="G7:G8"/>
    <mergeCell ref="H7:H8"/>
    <mergeCell ref="J7:L7"/>
    <mergeCell ref="M7:V7"/>
    <mergeCell ref="W7:W8"/>
  </mergeCells>
  <phoneticPr fontId="2"/>
  <pageMargins left="0.59055118110236227" right="0.59055118110236227" top="0.78740157480314965" bottom="0.39370078740157483" header="0.51181102362204722" footer="0.51181102362204722"/>
  <pageSetup paperSize="9" orientation="portrait" r:id="rId1"/>
  <headerFooter alignWithMargins="0"/>
  <ignoredErrors>
    <ignoredError sqref="A11:A6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showGridLines="0" zoomScaleNormal="100" workbookViewId="0">
      <pane xSplit="3" ySplit="8" topLeftCell="D9" activePane="bottomRight" state="frozen"/>
      <selection pane="topRight" activeCell="D1" sqref="D1"/>
      <selection pane="bottomLeft" activeCell="A9" sqref="A9"/>
      <selection pane="bottomRight" activeCell="A3" sqref="A3:L3"/>
    </sheetView>
  </sheetViews>
  <sheetFormatPr defaultRowHeight="13.5"/>
  <cols>
    <col min="1" max="1" width="2.625" style="1" customWidth="1"/>
    <col min="2" max="2" width="1.5" style="1" customWidth="1"/>
    <col min="3" max="3" width="13" style="1" customWidth="1"/>
    <col min="4" max="4" width="1.5" style="1" customWidth="1"/>
    <col min="5" max="5" width="11.25" style="1" hidden="1" customWidth="1"/>
    <col min="6" max="8" width="11.25" style="1" customWidth="1"/>
    <col min="9" max="9" width="11.375" style="220" customWidth="1"/>
    <col min="10" max="10" width="11.375" style="1" customWidth="1"/>
    <col min="11" max="22" width="8.5" style="1" customWidth="1"/>
    <col min="23" max="23" width="6.875" style="1" customWidth="1"/>
    <col min="24" max="24" width="9.75" style="3" bestFit="1" customWidth="1"/>
    <col min="25" max="16384" width="9" style="3"/>
  </cols>
  <sheetData>
    <row r="1" spans="1:23" ht="17.25">
      <c r="A1" s="270" t="s">
        <v>490</v>
      </c>
      <c r="B1" s="270"/>
      <c r="C1" s="270"/>
      <c r="D1" s="270"/>
      <c r="E1" s="270"/>
      <c r="F1" s="270"/>
      <c r="G1" s="270"/>
      <c r="H1" s="270"/>
      <c r="I1" s="270"/>
      <c r="J1" s="270"/>
      <c r="K1" s="270"/>
      <c r="L1" s="270"/>
      <c r="M1" s="271" t="s">
        <v>50</v>
      </c>
      <c r="N1" s="271"/>
      <c r="O1" s="271"/>
      <c r="P1" s="271"/>
      <c r="Q1" s="271"/>
      <c r="R1" s="271"/>
      <c r="S1" s="271"/>
      <c r="T1" s="271"/>
      <c r="U1" s="271"/>
      <c r="V1" s="271"/>
      <c r="W1" s="271"/>
    </row>
    <row r="2" spans="1:23" ht="9" customHeight="1"/>
    <row r="3" spans="1:23" ht="12" customHeight="1">
      <c r="A3" s="273" t="s">
        <v>42</v>
      </c>
      <c r="B3" s="273"/>
      <c r="C3" s="273"/>
      <c r="D3" s="273"/>
      <c r="E3" s="273"/>
      <c r="F3" s="273"/>
      <c r="G3" s="273"/>
      <c r="H3" s="273"/>
      <c r="I3" s="273"/>
      <c r="J3" s="273"/>
      <c r="K3" s="273"/>
      <c r="L3" s="273"/>
      <c r="M3" s="272" t="s">
        <v>51</v>
      </c>
      <c r="N3" s="272"/>
      <c r="O3" s="272"/>
      <c r="P3" s="272"/>
      <c r="Q3" s="272"/>
      <c r="R3" s="272"/>
      <c r="S3" s="272"/>
      <c r="T3" s="272"/>
      <c r="U3" s="272"/>
      <c r="V3" s="272"/>
      <c r="W3" s="272"/>
    </row>
    <row r="4" spans="1:23" ht="12" customHeight="1">
      <c r="A4" s="272" t="s">
        <v>502</v>
      </c>
      <c r="B4" s="272"/>
      <c r="C4" s="272"/>
      <c r="D4" s="272"/>
      <c r="E4" s="272"/>
      <c r="F4" s="272"/>
      <c r="G4" s="272"/>
      <c r="H4" s="272"/>
      <c r="I4" s="272"/>
      <c r="J4" s="272"/>
      <c r="K4" s="272"/>
      <c r="L4" s="272"/>
    </row>
    <row r="5" spans="1:23" ht="12" customHeight="1">
      <c r="A5" s="272" t="s">
        <v>44</v>
      </c>
      <c r="B5" s="272"/>
      <c r="C5" s="272"/>
      <c r="D5" s="272"/>
      <c r="E5" s="272"/>
      <c r="F5" s="272"/>
      <c r="G5" s="272"/>
      <c r="H5" s="272"/>
      <c r="I5" s="272"/>
      <c r="J5" s="272"/>
      <c r="K5" s="272"/>
      <c r="L5" s="272"/>
      <c r="M5" s="272" t="s">
        <v>52</v>
      </c>
      <c r="N5" s="272"/>
      <c r="O5" s="272"/>
      <c r="P5" s="272"/>
      <c r="Q5" s="272"/>
      <c r="R5" s="272"/>
      <c r="S5" s="272"/>
      <c r="T5" s="272"/>
      <c r="U5" s="272"/>
      <c r="V5" s="272"/>
      <c r="W5" s="372"/>
    </row>
    <row r="6" spans="1:23" ht="12" customHeight="1" thickBot="1">
      <c r="A6" s="281"/>
      <c r="B6" s="281"/>
      <c r="C6" s="281"/>
      <c r="D6" s="281"/>
      <c r="E6" s="281"/>
      <c r="F6" s="281"/>
      <c r="G6" s="281"/>
      <c r="H6" s="281"/>
      <c r="I6" s="281"/>
      <c r="J6" s="281"/>
      <c r="K6" s="281"/>
      <c r="L6" s="281"/>
      <c r="M6" s="282" t="s">
        <v>280</v>
      </c>
      <c r="N6" s="282"/>
      <c r="O6" s="282"/>
      <c r="P6" s="282"/>
      <c r="Q6" s="282"/>
      <c r="R6" s="282"/>
      <c r="S6" s="282"/>
      <c r="T6" s="282"/>
      <c r="U6" s="282"/>
      <c r="V6" s="282"/>
      <c r="W6" s="282"/>
    </row>
    <row r="7" spans="1:23" ht="18.75" customHeight="1">
      <c r="A7" s="264" t="s">
        <v>195</v>
      </c>
      <c r="B7" s="264"/>
      <c r="C7" s="264"/>
      <c r="D7" s="274"/>
      <c r="E7" s="279" t="s">
        <v>493</v>
      </c>
      <c r="F7" s="279" t="s">
        <v>443</v>
      </c>
      <c r="G7" s="279" t="s">
        <v>480</v>
      </c>
      <c r="H7" s="279" t="s">
        <v>494</v>
      </c>
      <c r="I7" s="279" t="s">
        <v>565</v>
      </c>
      <c r="J7" s="370"/>
      <c r="K7" s="318"/>
      <c r="L7" s="318"/>
      <c r="M7" s="291" t="s">
        <v>510</v>
      </c>
      <c r="N7" s="371"/>
      <c r="O7" s="371"/>
      <c r="P7" s="371"/>
      <c r="Q7" s="371"/>
      <c r="R7" s="371"/>
      <c r="S7" s="371"/>
      <c r="T7" s="371"/>
      <c r="U7" s="371"/>
      <c r="V7" s="292"/>
      <c r="W7" s="321"/>
    </row>
    <row r="8" spans="1:23" ht="18.75" customHeight="1">
      <c r="A8" s="277"/>
      <c r="B8" s="277"/>
      <c r="C8" s="277"/>
      <c r="D8" s="278"/>
      <c r="E8" s="280"/>
      <c r="F8" s="280"/>
      <c r="G8" s="280"/>
      <c r="H8" s="280"/>
      <c r="I8" s="280"/>
      <c r="J8" s="8" t="s">
        <v>620</v>
      </c>
      <c r="K8" s="8" t="s">
        <v>183</v>
      </c>
      <c r="L8" s="54" t="s">
        <v>184</v>
      </c>
      <c r="M8" s="73" t="s">
        <v>185</v>
      </c>
      <c r="N8" s="8" t="s">
        <v>186</v>
      </c>
      <c r="O8" s="8" t="s">
        <v>187</v>
      </c>
      <c r="P8" s="8" t="s">
        <v>188</v>
      </c>
      <c r="Q8" s="8" t="s">
        <v>189</v>
      </c>
      <c r="R8" s="8" t="s">
        <v>190</v>
      </c>
      <c r="S8" s="8" t="s">
        <v>191</v>
      </c>
      <c r="T8" s="8" t="s">
        <v>192</v>
      </c>
      <c r="U8" s="8" t="s">
        <v>193</v>
      </c>
      <c r="V8" s="7" t="s">
        <v>194</v>
      </c>
      <c r="W8" s="287"/>
    </row>
    <row r="9" spans="1:23" ht="3" customHeight="1">
      <c r="A9" s="9"/>
      <c r="B9" s="9"/>
      <c r="C9" s="9"/>
      <c r="D9" s="10"/>
      <c r="E9" s="9"/>
      <c r="F9" s="9"/>
      <c r="G9" s="9"/>
      <c r="H9" s="9"/>
      <c r="I9" s="226"/>
      <c r="J9" s="9"/>
      <c r="K9" s="9"/>
      <c r="L9" s="9"/>
      <c r="M9" s="5"/>
      <c r="N9" s="9"/>
      <c r="O9" s="9"/>
      <c r="P9" s="9"/>
      <c r="Q9" s="9"/>
      <c r="R9" s="9"/>
      <c r="S9" s="9"/>
      <c r="T9" s="9"/>
      <c r="U9" s="9"/>
      <c r="V9" s="9"/>
      <c r="W9" s="9"/>
    </row>
    <row r="10" spans="1:23" ht="15" customHeight="1">
      <c r="C10" s="31" t="s">
        <v>623</v>
      </c>
      <c r="D10" s="24"/>
      <c r="E10" s="79">
        <v>38628027</v>
      </c>
      <c r="F10" s="79">
        <v>48378681</v>
      </c>
      <c r="G10" s="79">
        <v>59891138</v>
      </c>
      <c r="H10" s="161">
        <v>65338898</v>
      </c>
      <c r="I10" s="79">
        <v>73124923</v>
      </c>
      <c r="J10" s="79">
        <f>SUM(K10:V10)</f>
        <v>83482094</v>
      </c>
      <c r="K10" s="149">
        <f t="shared" ref="K10:V10" si="0">SUM(K12:K60)</f>
        <v>7200151</v>
      </c>
      <c r="L10" s="149">
        <f t="shared" si="0"/>
        <v>3479104</v>
      </c>
      <c r="M10" s="149">
        <f t="shared" si="0"/>
        <v>7291077</v>
      </c>
      <c r="N10" s="149">
        <f t="shared" si="0"/>
        <v>8499651</v>
      </c>
      <c r="O10" s="149">
        <f t="shared" si="0"/>
        <v>6909369</v>
      </c>
      <c r="P10" s="149">
        <f t="shared" si="0"/>
        <v>8426763</v>
      </c>
      <c r="Q10" s="149">
        <f t="shared" si="0"/>
        <v>8539854</v>
      </c>
      <c r="R10" s="149">
        <f t="shared" si="0"/>
        <v>6352559</v>
      </c>
      <c r="S10" s="149">
        <f t="shared" si="0"/>
        <v>8515443</v>
      </c>
      <c r="T10" s="149">
        <f t="shared" si="0"/>
        <v>6971033</v>
      </c>
      <c r="U10" s="149">
        <f t="shared" si="0"/>
        <v>5128194</v>
      </c>
      <c r="V10" s="139">
        <f t="shared" si="0"/>
        <v>6168896</v>
      </c>
      <c r="W10" s="5" t="s">
        <v>71</v>
      </c>
    </row>
    <row r="11" spans="1:23" ht="9" customHeight="1">
      <c r="D11" s="24"/>
      <c r="E11" s="79"/>
      <c r="F11" s="79"/>
      <c r="G11" s="79"/>
      <c r="H11" s="161"/>
      <c r="I11" s="79"/>
      <c r="J11" s="79"/>
      <c r="K11" s="162"/>
      <c r="L11" s="162"/>
      <c r="M11" s="162"/>
      <c r="N11" s="162"/>
      <c r="O11" s="162"/>
      <c r="P11" s="162"/>
      <c r="Q11" s="162"/>
      <c r="R11" s="162"/>
      <c r="S11" s="162"/>
      <c r="T11" s="162"/>
      <c r="U11" s="162"/>
      <c r="V11" s="208"/>
      <c r="W11" s="5"/>
    </row>
    <row r="12" spans="1:23" ht="15" customHeight="1">
      <c r="A12" s="66" t="s">
        <v>231</v>
      </c>
      <c r="B12" s="66"/>
      <c r="C12" s="31" t="s">
        <v>378</v>
      </c>
      <c r="D12" s="52"/>
      <c r="E12" s="80">
        <v>7843815</v>
      </c>
      <c r="F12" s="80">
        <v>14331739</v>
      </c>
      <c r="G12" s="80">
        <v>13528109</v>
      </c>
      <c r="H12" s="161">
        <v>12527878</v>
      </c>
      <c r="I12" s="85">
        <v>11692340</v>
      </c>
      <c r="J12" s="85">
        <f>SUM(K12:V12)</f>
        <v>12402754</v>
      </c>
      <c r="K12" s="85">
        <v>1036729</v>
      </c>
      <c r="L12" s="85">
        <v>522067</v>
      </c>
      <c r="M12" s="85">
        <v>687666</v>
      </c>
      <c r="N12" s="163">
        <v>1797624</v>
      </c>
      <c r="O12" s="85">
        <v>1082943</v>
      </c>
      <c r="P12" s="85">
        <v>614064</v>
      </c>
      <c r="Q12" s="85">
        <v>1426266</v>
      </c>
      <c r="R12" s="85">
        <v>960897</v>
      </c>
      <c r="S12" s="85">
        <v>915468</v>
      </c>
      <c r="T12" s="85">
        <v>917713</v>
      </c>
      <c r="U12" s="85">
        <v>1861244</v>
      </c>
      <c r="V12" s="85">
        <v>580073</v>
      </c>
      <c r="W12" s="16" t="s">
        <v>231</v>
      </c>
    </row>
    <row r="13" spans="1:23" ht="15" customHeight="1">
      <c r="A13" s="66" t="s">
        <v>232</v>
      </c>
      <c r="B13" s="66"/>
      <c r="C13" s="31" t="s">
        <v>379</v>
      </c>
      <c r="D13" s="52"/>
      <c r="E13" s="149">
        <v>6680963</v>
      </c>
      <c r="F13" s="149">
        <v>5235850</v>
      </c>
      <c r="G13" s="80">
        <v>4649806</v>
      </c>
      <c r="H13" s="161">
        <v>4631108</v>
      </c>
      <c r="I13" s="85">
        <v>7437300</v>
      </c>
      <c r="J13" s="85">
        <f t="shared" ref="J13:J60" si="1">SUM(K13:V13)</f>
        <v>13734989</v>
      </c>
      <c r="K13" s="85">
        <v>559038</v>
      </c>
      <c r="L13" s="85">
        <v>182867</v>
      </c>
      <c r="M13" s="85">
        <v>866315</v>
      </c>
      <c r="N13" s="85">
        <v>601426</v>
      </c>
      <c r="O13" s="85">
        <v>1090775</v>
      </c>
      <c r="P13" s="85">
        <v>1633934</v>
      </c>
      <c r="Q13" s="85">
        <v>871273</v>
      </c>
      <c r="R13" s="85">
        <v>1508499</v>
      </c>
      <c r="S13" s="85">
        <v>1460494</v>
      </c>
      <c r="T13" s="85">
        <v>760222</v>
      </c>
      <c r="U13" s="85">
        <v>1972648</v>
      </c>
      <c r="V13" s="85">
        <v>2227498</v>
      </c>
      <c r="W13" s="16" t="s">
        <v>232</v>
      </c>
    </row>
    <row r="14" spans="1:23" ht="15" customHeight="1">
      <c r="A14" s="66" t="s">
        <v>46</v>
      </c>
      <c r="B14" s="66"/>
      <c r="C14" s="31" t="s">
        <v>390</v>
      </c>
      <c r="D14" s="52"/>
      <c r="E14" s="80">
        <v>11568</v>
      </c>
      <c r="F14" s="80">
        <v>6028</v>
      </c>
      <c r="G14" s="80">
        <v>3504</v>
      </c>
      <c r="H14" s="161">
        <v>311</v>
      </c>
      <c r="I14" s="85">
        <v>108931</v>
      </c>
      <c r="J14" s="85">
        <f t="shared" si="1"/>
        <v>69881</v>
      </c>
      <c r="K14" s="139" t="s">
        <v>566</v>
      </c>
      <c r="L14" s="85" t="s">
        <v>441</v>
      </c>
      <c r="M14" s="139">
        <v>450</v>
      </c>
      <c r="N14" s="163" t="s">
        <v>441</v>
      </c>
      <c r="O14" s="139" t="s">
        <v>441</v>
      </c>
      <c r="P14" s="139" t="s">
        <v>441</v>
      </c>
      <c r="Q14" s="139" t="s">
        <v>441</v>
      </c>
      <c r="R14" s="139">
        <v>6546</v>
      </c>
      <c r="S14" s="85" t="s">
        <v>441</v>
      </c>
      <c r="T14" s="139" t="s">
        <v>441</v>
      </c>
      <c r="U14" s="139">
        <v>62885</v>
      </c>
      <c r="V14" s="139">
        <v>0</v>
      </c>
      <c r="W14" s="16" t="s">
        <v>233</v>
      </c>
    </row>
    <row r="15" spans="1:23" ht="15" customHeight="1">
      <c r="A15" s="66" t="s">
        <v>517</v>
      </c>
      <c r="B15" s="66"/>
      <c r="C15" s="31" t="s">
        <v>391</v>
      </c>
      <c r="D15" s="52"/>
      <c r="E15" s="80">
        <v>18918</v>
      </c>
      <c r="F15" s="80">
        <v>10769</v>
      </c>
      <c r="G15" s="80">
        <v>13339</v>
      </c>
      <c r="H15" s="161">
        <v>267860</v>
      </c>
      <c r="I15" s="85" t="s">
        <v>441</v>
      </c>
      <c r="J15" s="85">
        <f t="shared" si="1"/>
        <v>17194</v>
      </c>
      <c r="K15" s="139" t="s">
        <v>566</v>
      </c>
      <c r="L15" s="139">
        <v>1840</v>
      </c>
      <c r="M15" s="139" t="s">
        <v>441</v>
      </c>
      <c r="N15" s="163" t="s">
        <v>441</v>
      </c>
      <c r="O15" s="85" t="s">
        <v>441</v>
      </c>
      <c r="P15" s="85">
        <v>6985</v>
      </c>
      <c r="Q15" s="139">
        <v>8369</v>
      </c>
      <c r="R15" s="139" t="s">
        <v>441</v>
      </c>
      <c r="S15" s="139" t="s">
        <v>441</v>
      </c>
      <c r="T15" s="139" t="s">
        <v>441</v>
      </c>
      <c r="U15" s="139" t="s">
        <v>441</v>
      </c>
      <c r="V15" s="139" t="s">
        <v>441</v>
      </c>
      <c r="W15" s="16" t="s">
        <v>234</v>
      </c>
    </row>
    <row r="16" spans="1:23" ht="15" customHeight="1">
      <c r="A16" s="66" t="s">
        <v>518</v>
      </c>
      <c r="B16" s="66"/>
      <c r="C16" s="31" t="s">
        <v>392</v>
      </c>
      <c r="D16" s="52"/>
      <c r="E16" s="80">
        <v>1013578</v>
      </c>
      <c r="F16" s="80">
        <v>456991</v>
      </c>
      <c r="G16" s="80">
        <v>468299</v>
      </c>
      <c r="H16" s="161">
        <v>534209</v>
      </c>
      <c r="I16" s="85">
        <v>104610</v>
      </c>
      <c r="J16" s="85">
        <f t="shared" si="1"/>
        <v>745423</v>
      </c>
      <c r="K16" s="85">
        <v>29269</v>
      </c>
      <c r="L16" s="85">
        <v>10632</v>
      </c>
      <c r="M16" s="85">
        <v>359404</v>
      </c>
      <c r="N16" s="163">
        <v>38802</v>
      </c>
      <c r="O16" s="85">
        <v>11328</v>
      </c>
      <c r="P16" s="85">
        <v>15456</v>
      </c>
      <c r="Q16" s="85">
        <v>23728</v>
      </c>
      <c r="R16" s="85">
        <v>75002</v>
      </c>
      <c r="S16" s="85">
        <v>9728</v>
      </c>
      <c r="T16" s="85">
        <v>142297</v>
      </c>
      <c r="U16" s="85">
        <v>2544</v>
      </c>
      <c r="V16" s="85">
        <v>27233</v>
      </c>
      <c r="W16" s="16" t="s">
        <v>235</v>
      </c>
    </row>
    <row r="17" spans="1:24" ht="9" customHeight="1">
      <c r="A17" s="66"/>
      <c r="B17" s="66"/>
      <c r="C17" s="31"/>
      <c r="D17" s="52"/>
      <c r="E17" s="80"/>
      <c r="F17" s="80"/>
      <c r="G17" s="80"/>
      <c r="H17" s="161"/>
      <c r="I17" s="85"/>
      <c r="J17" s="85"/>
      <c r="K17" s="139"/>
      <c r="L17" s="139"/>
      <c r="M17" s="139"/>
      <c r="N17" s="163"/>
      <c r="O17" s="85"/>
      <c r="P17" s="85"/>
      <c r="Q17" s="139"/>
      <c r="R17" s="139"/>
      <c r="S17" s="139"/>
      <c r="T17" s="139"/>
      <c r="U17" s="139"/>
      <c r="V17" s="139"/>
      <c r="W17" s="16"/>
    </row>
    <row r="18" spans="1:24" ht="15" customHeight="1">
      <c r="A18" s="66" t="s">
        <v>519</v>
      </c>
      <c r="B18" s="66"/>
      <c r="C18" s="31" t="s">
        <v>381</v>
      </c>
      <c r="D18" s="52"/>
      <c r="E18" s="149">
        <v>13272</v>
      </c>
      <c r="F18" s="80">
        <v>17787</v>
      </c>
      <c r="G18" s="80">
        <v>24491</v>
      </c>
      <c r="H18" s="161">
        <v>35260</v>
      </c>
      <c r="I18" s="85">
        <v>82363</v>
      </c>
      <c r="J18" s="85">
        <f t="shared" si="1"/>
        <v>20961</v>
      </c>
      <c r="K18" s="85">
        <v>8787</v>
      </c>
      <c r="L18" s="85" t="s">
        <v>441</v>
      </c>
      <c r="M18" s="85" t="s">
        <v>441</v>
      </c>
      <c r="N18" s="85">
        <v>2813</v>
      </c>
      <c r="O18" s="85" t="s">
        <v>441</v>
      </c>
      <c r="P18" s="85" t="s">
        <v>441</v>
      </c>
      <c r="Q18" s="85" t="s">
        <v>441</v>
      </c>
      <c r="R18" s="85">
        <v>2757</v>
      </c>
      <c r="S18" s="85">
        <v>3183</v>
      </c>
      <c r="T18" s="85">
        <v>3421</v>
      </c>
      <c r="U18" s="85">
        <v>0</v>
      </c>
      <c r="V18" s="85">
        <v>0</v>
      </c>
      <c r="W18" s="16" t="s">
        <v>236</v>
      </c>
    </row>
    <row r="19" spans="1:24" ht="15" customHeight="1">
      <c r="A19" s="66" t="s">
        <v>520</v>
      </c>
      <c r="B19" s="66"/>
      <c r="C19" s="31" t="s">
        <v>382</v>
      </c>
      <c r="D19" s="52"/>
      <c r="E19" s="80">
        <v>4056185</v>
      </c>
      <c r="F19" s="80">
        <v>3835878</v>
      </c>
      <c r="G19" s="80">
        <v>4722493</v>
      </c>
      <c r="H19" s="161">
        <v>5726335</v>
      </c>
      <c r="I19" s="85">
        <v>7808730</v>
      </c>
      <c r="J19" s="85">
        <f t="shared" si="1"/>
        <v>8727157</v>
      </c>
      <c r="K19" s="139">
        <v>901988</v>
      </c>
      <c r="L19" s="139">
        <v>890939</v>
      </c>
      <c r="M19" s="85">
        <v>872654</v>
      </c>
      <c r="N19" s="163">
        <v>868799</v>
      </c>
      <c r="O19" s="139">
        <v>822082</v>
      </c>
      <c r="P19" s="85">
        <v>821678</v>
      </c>
      <c r="Q19" s="139">
        <v>813274</v>
      </c>
      <c r="R19" s="139">
        <v>0</v>
      </c>
      <c r="S19" s="139">
        <v>823053</v>
      </c>
      <c r="T19" s="139">
        <v>926032</v>
      </c>
      <c r="U19" s="139">
        <v>0</v>
      </c>
      <c r="V19" s="85">
        <v>986658</v>
      </c>
      <c r="W19" s="16" t="s">
        <v>237</v>
      </c>
    </row>
    <row r="20" spans="1:24" ht="15" customHeight="1">
      <c r="A20" s="66" t="s">
        <v>521</v>
      </c>
      <c r="B20" s="66"/>
      <c r="C20" s="31" t="s">
        <v>393</v>
      </c>
      <c r="D20" s="52"/>
      <c r="E20" s="80">
        <v>459124</v>
      </c>
      <c r="F20" s="80">
        <v>340050</v>
      </c>
      <c r="G20" s="80">
        <v>385305</v>
      </c>
      <c r="H20" s="161">
        <v>296813</v>
      </c>
      <c r="I20" s="85">
        <v>325285</v>
      </c>
      <c r="J20" s="85">
        <f t="shared" si="1"/>
        <v>422583</v>
      </c>
      <c r="K20" s="139">
        <v>11295</v>
      </c>
      <c r="L20" s="85">
        <v>15335</v>
      </c>
      <c r="M20" s="139">
        <v>55957</v>
      </c>
      <c r="N20" s="163">
        <v>50366</v>
      </c>
      <c r="O20" s="139">
        <v>34415</v>
      </c>
      <c r="P20" s="85">
        <v>50505</v>
      </c>
      <c r="Q20" s="85">
        <v>38107</v>
      </c>
      <c r="R20" s="139">
        <v>52729</v>
      </c>
      <c r="S20" s="139">
        <v>22841</v>
      </c>
      <c r="T20" s="139">
        <v>38070</v>
      </c>
      <c r="U20" s="139">
        <v>30145</v>
      </c>
      <c r="V20" s="139">
        <v>22818</v>
      </c>
      <c r="W20" s="16" t="s">
        <v>238</v>
      </c>
    </row>
    <row r="21" spans="1:24" ht="15" customHeight="1">
      <c r="A21" s="66" t="s">
        <v>522</v>
      </c>
      <c r="B21" s="66"/>
      <c r="C21" s="31" t="s">
        <v>394</v>
      </c>
      <c r="D21" s="52"/>
      <c r="E21" s="80">
        <v>9226791</v>
      </c>
      <c r="F21" s="149">
        <v>12616539</v>
      </c>
      <c r="G21" s="80">
        <v>13318652</v>
      </c>
      <c r="H21" s="161">
        <v>11001106</v>
      </c>
      <c r="I21" s="85">
        <v>13315788</v>
      </c>
      <c r="J21" s="85">
        <f t="shared" si="1"/>
        <v>9435976</v>
      </c>
      <c r="K21" s="170">
        <v>1187008</v>
      </c>
      <c r="L21" s="170">
        <v>0</v>
      </c>
      <c r="M21" s="170">
        <v>2185276</v>
      </c>
      <c r="N21" s="170">
        <v>1550620</v>
      </c>
      <c r="O21" s="170">
        <v>609115</v>
      </c>
      <c r="P21" s="170">
        <v>1185085</v>
      </c>
      <c r="Q21" s="170">
        <v>12442</v>
      </c>
      <c r="R21" s="170">
        <v>577107</v>
      </c>
      <c r="S21" s="170">
        <v>816065</v>
      </c>
      <c r="T21" s="170">
        <v>705328</v>
      </c>
      <c r="U21" s="170">
        <v>8611</v>
      </c>
      <c r="V21" s="170">
        <v>599319</v>
      </c>
      <c r="W21" s="16" t="s">
        <v>239</v>
      </c>
    </row>
    <row r="22" spans="1:24" s="227" customFormat="1" ht="15" customHeight="1">
      <c r="A22" s="66" t="s">
        <v>523</v>
      </c>
      <c r="B22" s="66"/>
      <c r="C22" s="31" t="s">
        <v>524</v>
      </c>
      <c r="D22" s="52"/>
      <c r="E22" s="80">
        <v>9226791</v>
      </c>
      <c r="F22" s="149">
        <v>0</v>
      </c>
      <c r="G22" s="80">
        <v>684</v>
      </c>
      <c r="H22" s="161">
        <v>15787</v>
      </c>
      <c r="I22" s="85">
        <v>199427</v>
      </c>
      <c r="J22" s="85">
        <f t="shared" si="1"/>
        <v>394897</v>
      </c>
      <c r="K22" s="170">
        <v>3717</v>
      </c>
      <c r="L22" s="170">
        <v>84081</v>
      </c>
      <c r="M22" s="170">
        <v>0</v>
      </c>
      <c r="N22" s="170">
        <v>0</v>
      </c>
      <c r="O22" s="170">
        <v>0</v>
      </c>
      <c r="P22" s="170">
        <v>3395</v>
      </c>
      <c r="Q22" s="170">
        <v>0</v>
      </c>
      <c r="R22" s="170">
        <v>4670</v>
      </c>
      <c r="S22" s="170">
        <v>0</v>
      </c>
      <c r="T22" s="170">
        <v>121963</v>
      </c>
      <c r="U22" s="170">
        <v>88201</v>
      </c>
      <c r="V22" s="170">
        <v>88870</v>
      </c>
      <c r="W22" s="223" t="s">
        <v>240</v>
      </c>
    </row>
    <row r="23" spans="1:24" ht="9" customHeight="1">
      <c r="A23" s="66"/>
      <c r="B23" s="66"/>
      <c r="C23" s="31"/>
      <c r="D23" s="52"/>
      <c r="E23" s="80"/>
      <c r="F23" s="80"/>
      <c r="G23" s="80"/>
      <c r="H23" s="161"/>
      <c r="I23" s="85"/>
      <c r="J23" s="85"/>
      <c r="K23" s="170"/>
      <c r="L23" s="170"/>
      <c r="M23" s="170"/>
      <c r="N23" s="170"/>
      <c r="O23" s="170"/>
      <c r="P23" s="170"/>
      <c r="Q23" s="170"/>
      <c r="R23" s="170"/>
      <c r="S23" s="170"/>
      <c r="T23" s="170"/>
      <c r="U23" s="170"/>
      <c r="V23" s="170"/>
      <c r="W23" s="16"/>
    </row>
    <row r="24" spans="1:24" ht="15" customHeight="1">
      <c r="A24" s="66" t="s">
        <v>525</v>
      </c>
      <c r="B24" s="66"/>
      <c r="C24" s="31" t="s">
        <v>395</v>
      </c>
      <c r="D24" s="52"/>
      <c r="E24" s="80">
        <v>17347</v>
      </c>
      <c r="F24" s="80">
        <v>217311</v>
      </c>
      <c r="G24" s="149">
        <v>344146</v>
      </c>
      <c r="H24" s="161">
        <v>660469</v>
      </c>
      <c r="I24" s="85">
        <v>853900</v>
      </c>
      <c r="J24" s="85">
        <f>SUM(K24:V24)</f>
        <v>382930</v>
      </c>
      <c r="K24" s="170" t="s">
        <v>441</v>
      </c>
      <c r="L24" s="170">
        <v>0</v>
      </c>
      <c r="M24" s="170">
        <v>0</v>
      </c>
      <c r="N24" s="170">
        <v>148231</v>
      </c>
      <c r="O24" s="170">
        <v>0</v>
      </c>
      <c r="P24" s="170" t="s">
        <v>441</v>
      </c>
      <c r="Q24" s="170">
        <v>9936</v>
      </c>
      <c r="R24" s="170">
        <v>0</v>
      </c>
      <c r="S24" s="170">
        <v>0</v>
      </c>
      <c r="T24" s="170">
        <v>224763</v>
      </c>
      <c r="U24" s="170" t="s">
        <v>441</v>
      </c>
      <c r="V24" s="170" t="s">
        <v>441</v>
      </c>
      <c r="W24" s="16" t="s">
        <v>241</v>
      </c>
    </row>
    <row r="25" spans="1:24" ht="15" customHeight="1">
      <c r="A25" s="66" t="s">
        <v>527</v>
      </c>
      <c r="B25" s="66"/>
      <c r="C25" s="31" t="s">
        <v>526</v>
      </c>
      <c r="D25" s="52"/>
      <c r="E25" s="80">
        <v>5977</v>
      </c>
      <c r="F25" s="80">
        <v>2325</v>
      </c>
      <c r="G25" s="80">
        <v>3411</v>
      </c>
      <c r="H25" s="161">
        <v>3287</v>
      </c>
      <c r="I25" s="85">
        <v>3102</v>
      </c>
      <c r="J25" s="85">
        <f t="shared" si="1"/>
        <v>10425</v>
      </c>
      <c r="K25" s="85">
        <v>1187</v>
      </c>
      <c r="L25" s="139" t="s">
        <v>441</v>
      </c>
      <c r="M25" s="139">
        <v>0</v>
      </c>
      <c r="N25" s="163">
        <v>1141</v>
      </c>
      <c r="O25" s="139" t="s">
        <v>441</v>
      </c>
      <c r="P25" s="85">
        <v>0</v>
      </c>
      <c r="Q25" s="85" t="s">
        <v>441</v>
      </c>
      <c r="R25" s="139">
        <v>1590</v>
      </c>
      <c r="S25" s="139" t="s">
        <v>441</v>
      </c>
      <c r="T25" s="139">
        <v>6507</v>
      </c>
      <c r="U25" s="139" t="s">
        <v>441</v>
      </c>
      <c r="V25" s="139" t="s">
        <v>441</v>
      </c>
      <c r="W25" s="16" t="s">
        <v>242</v>
      </c>
    </row>
    <row r="26" spans="1:24" s="227" customFormat="1" ht="15" customHeight="1">
      <c r="A26" s="66" t="s">
        <v>528</v>
      </c>
      <c r="B26" s="66"/>
      <c r="C26" s="31" t="s">
        <v>529</v>
      </c>
      <c r="D26" s="52"/>
      <c r="E26" s="80">
        <v>5977</v>
      </c>
      <c r="F26" s="80">
        <v>0</v>
      </c>
      <c r="G26" s="80">
        <v>0</v>
      </c>
      <c r="H26" s="161">
        <v>0</v>
      </c>
      <c r="I26" s="85">
        <v>0</v>
      </c>
      <c r="J26" s="85">
        <f t="shared" si="1"/>
        <v>91410</v>
      </c>
      <c r="K26" s="85" t="s">
        <v>441</v>
      </c>
      <c r="L26" s="139" t="s">
        <v>441</v>
      </c>
      <c r="M26" s="139">
        <v>0</v>
      </c>
      <c r="N26" s="163" t="s">
        <v>441</v>
      </c>
      <c r="O26" s="139" t="s">
        <v>441</v>
      </c>
      <c r="P26" s="85">
        <v>0</v>
      </c>
      <c r="Q26" s="85">
        <v>40894</v>
      </c>
      <c r="R26" s="139">
        <v>4716</v>
      </c>
      <c r="S26" s="139" t="s">
        <v>441</v>
      </c>
      <c r="T26" s="139">
        <v>45800</v>
      </c>
      <c r="U26" s="139" t="s">
        <v>441</v>
      </c>
      <c r="V26" s="139" t="s">
        <v>441</v>
      </c>
      <c r="W26" s="223" t="s">
        <v>243</v>
      </c>
    </row>
    <row r="27" spans="1:24" ht="15" customHeight="1">
      <c r="A27" s="66" t="s">
        <v>530</v>
      </c>
      <c r="B27" s="66"/>
      <c r="C27" s="31" t="s">
        <v>397</v>
      </c>
      <c r="D27" s="52"/>
      <c r="E27" s="149">
        <v>29153</v>
      </c>
      <c r="F27" s="80">
        <v>50365</v>
      </c>
      <c r="G27" s="80">
        <v>251512</v>
      </c>
      <c r="H27" s="161">
        <v>5133657</v>
      </c>
      <c r="I27" s="85">
        <v>4745524</v>
      </c>
      <c r="J27" s="85">
        <f t="shared" si="1"/>
        <v>2298507</v>
      </c>
      <c r="K27" s="85">
        <v>318976</v>
      </c>
      <c r="L27" s="85">
        <v>52032</v>
      </c>
      <c r="M27" s="85">
        <v>11743</v>
      </c>
      <c r="N27" s="163">
        <v>193285</v>
      </c>
      <c r="O27" s="85">
        <v>295283</v>
      </c>
      <c r="P27" s="85">
        <v>56322</v>
      </c>
      <c r="Q27" s="85">
        <v>550075</v>
      </c>
      <c r="R27" s="139">
        <v>186007</v>
      </c>
      <c r="S27" s="139">
        <v>230629</v>
      </c>
      <c r="T27" s="85">
        <v>52259</v>
      </c>
      <c r="U27" s="85">
        <v>329969</v>
      </c>
      <c r="V27" s="85">
        <v>21927</v>
      </c>
      <c r="W27" s="16" t="s">
        <v>244</v>
      </c>
    </row>
    <row r="28" spans="1:24" ht="15" customHeight="1">
      <c r="A28" s="66" t="s">
        <v>531</v>
      </c>
      <c r="B28" s="66"/>
      <c r="C28" s="31" t="s">
        <v>398</v>
      </c>
      <c r="D28" s="52"/>
      <c r="E28" s="149">
        <v>24062</v>
      </c>
      <c r="F28" s="149">
        <v>506044</v>
      </c>
      <c r="G28" s="80">
        <v>509102</v>
      </c>
      <c r="H28" s="161">
        <v>171407</v>
      </c>
      <c r="I28" s="85">
        <v>60827</v>
      </c>
      <c r="J28" s="85">
        <f t="shared" si="1"/>
        <v>165795</v>
      </c>
      <c r="K28" s="85">
        <v>19063</v>
      </c>
      <c r="L28" s="85">
        <v>0</v>
      </c>
      <c r="M28" s="85">
        <v>4747</v>
      </c>
      <c r="N28" s="163">
        <v>605</v>
      </c>
      <c r="O28" s="85" t="s">
        <v>441</v>
      </c>
      <c r="P28" s="85">
        <v>14152</v>
      </c>
      <c r="Q28" s="85">
        <v>62110</v>
      </c>
      <c r="R28" s="85">
        <v>4901</v>
      </c>
      <c r="S28" s="85">
        <v>0</v>
      </c>
      <c r="T28" s="85">
        <v>42214</v>
      </c>
      <c r="U28" s="85">
        <v>18003</v>
      </c>
      <c r="V28" s="85" t="s">
        <v>447</v>
      </c>
      <c r="W28" s="16" t="s">
        <v>245</v>
      </c>
    </row>
    <row r="29" spans="1:24" ht="9" customHeight="1">
      <c r="A29" s="66"/>
      <c r="B29" s="66"/>
      <c r="C29" s="31"/>
      <c r="D29" s="52"/>
      <c r="E29" s="80"/>
      <c r="F29" s="80"/>
      <c r="G29" s="80"/>
      <c r="H29" s="161"/>
      <c r="I29" s="85"/>
      <c r="J29" s="85"/>
      <c r="K29" s="85"/>
      <c r="L29" s="139"/>
      <c r="M29" s="139"/>
      <c r="N29" s="163"/>
      <c r="O29" s="139"/>
      <c r="P29" s="85"/>
      <c r="Q29" s="85"/>
      <c r="R29" s="139"/>
      <c r="S29" s="139"/>
      <c r="T29" s="139"/>
      <c r="U29" s="139"/>
      <c r="V29" s="139"/>
      <c r="W29" s="16"/>
    </row>
    <row r="30" spans="1:24" ht="15" customHeight="1">
      <c r="A30" s="66" t="s">
        <v>532</v>
      </c>
      <c r="B30" s="66"/>
      <c r="C30" s="31" t="s">
        <v>399</v>
      </c>
      <c r="D30" s="52"/>
      <c r="E30" s="149">
        <v>319395</v>
      </c>
      <c r="F30" s="149">
        <v>10547</v>
      </c>
      <c r="G30" s="149">
        <v>78380</v>
      </c>
      <c r="H30" s="161">
        <v>62384</v>
      </c>
      <c r="I30" s="85">
        <v>377078</v>
      </c>
      <c r="J30" s="85">
        <f t="shared" si="1"/>
        <v>421034</v>
      </c>
      <c r="K30" s="170">
        <v>104025</v>
      </c>
      <c r="L30" s="170" t="s">
        <v>441</v>
      </c>
      <c r="M30" s="170">
        <v>34247</v>
      </c>
      <c r="N30" s="170">
        <v>9023</v>
      </c>
      <c r="O30" s="170">
        <v>62413</v>
      </c>
      <c r="P30" s="170">
        <v>5484</v>
      </c>
      <c r="Q30" s="170">
        <v>23175</v>
      </c>
      <c r="R30" s="170">
        <v>3892</v>
      </c>
      <c r="S30" s="170">
        <v>125066</v>
      </c>
      <c r="T30" s="170">
        <v>49551</v>
      </c>
      <c r="U30" s="170">
        <v>0</v>
      </c>
      <c r="V30" s="170">
        <v>4158</v>
      </c>
      <c r="W30" s="16" t="s">
        <v>246</v>
      </c>
    </row>
    <row r="31" spans="1:24" ht="15" customHeight="1">
      <c r="A31" s="66" t="s">
        <v>533</v>
      </c>
      <c r="B31" s="66"/>
      <c r="C31" s="31" t="s">
        <v>400</v>
      </c>
      <c r="D31" s="52"/>
      <c r="E31" s="80">
        <v>87605</v>
      </c>
      <c r="F31" s="80">
        <v>39948</v>
      </c>
      <c r="G31" s="80">
        <v>129744</v>
      </c>
      <c r="H31" s="161">
        <v>31431</v>
      </c>
      <c r="I31" s="85">
        <v>111616</v>
      </c>
      <c r="J31" s="85">
        <f t="shared" si="1"/>
        <v>144798</v>
      </c>
      <c r="K31" s="139">
        <v>1504</v>
      </c>
      <c r="L31" s="139">
        <v>44063</v>
      </c>
      <c r="M31" s="85">
        <v>0</v>
      </c>
      <c r="N31" s="85" t="s">
        <v>441</v>
      </c>
      <c r="O31" s="139">
        <v>29306</v>
      </c>
      <c r="P31" s="139">
        <v>26003</v>
      </c>
      <c r="Q31" s="85">
        <v>14105</v>
      </c>
      <c r="R31" s="85" t="s">
        <v>441</v>
      </c>
      <c r="S31" s="139">
        <v>0</v>
      </c>
      <c r="T31" s="139">
        <v>1748</v>
      </c>
      <c r="U31" s="85">
        <v>24905</v>
      </c>
      <c r="V31" s="170">
        <v>3164</v>
      </c>
      <c r="W31" s="16" t="s">
        <v>247</v>
      </c>
      <c r="X31" s="78"/>
    </row>
    <row r="32" spans="1:24" ht="15" customHeight="1">
      <c r="A32" s="66" t="s">
        <v>534</v>
      </c>
      <c r="B32" s="66"/>
      <c r="C32" s="31" t="s">
        <v>401</v>
      </c>
      <c r="D32" s="52"/>
      <c r="E32" s="80">
        <v>36889</v>
      </c>
      <c r="F32" s="80" t="s">
        <v>441</v>
      </c>
      <c r="G32" s="80">
        <v>0</v>
      </c>
      <c r="H32" s="161">
        <v>68162</v>
      </c>
      <c r="I32" s="85">
        <v>77171</v>
      </c>
      <c r="J32" s="85">
        <f t="shared" si="1"/>
        <v>17427</v>
      </c>
      <c r="K32" s="170">
        <v>0</v>
      </c>
      <c r="L32" s="170" t="s">
        <v>441</v>
      </c>
      <c r="M32" s="170">
        <v>0</v>
      </c>
      <c r="N32" s="170" t="s">
        <v>441</v>
      </c>
      <c r="O32" s="170" t="s">
        <v>441</v>
      </c>
      <c r="P32" s="170">
        <v>1116</v>
      </c>
      <c r="Q32" s="170" t="s">
        <v>441</v>
      </c>
      <c r="R32" s="170" t="s">
        <v>441</v>
      </c>
      <c r="S32" s="170">
        <v>0</v>
      </c>
      <c r="T32" s="170">
        <v>1431</v>
      </c>
      <c r="U32" s="170">
        <v>14880</v>
      </c>
      <c r="V32" s="170" t="s">
        <v>441</v>
      </c>
      <c r="W32" s="16" t="s">
        <v>248</v>
      </c>
      <c r="X32" s="78"/>
    </row>
    <row r="33" spans="1:23" ht="15" customHeight="1">
      <c r="A33" s="66" t="s">
        <v>535</v>
      </c>
      <c r="B33" s="66"/>
      <c r="C33" s="31" t="s">
        <v>536</v>
      </c>
      <c r="D33" s="52"/>
      <c r="E33" s="80">
        <v>6795</v>
      </c>
      <c r="F33" s="80" t="s">
        <v>441</v>
      </c>
      <c r="G33" s="80">
        <v>0</v>
      </c>
      <c r="H33" s="161">
        <v>1500</v>
      </c>
      <c r="I33" s="206">
        <v>27127</v>
      </c>
      <c r="J33" s="85">
        <f t="shared" si="1"/>
        <v>3588</v>
      </c>
      <c r="K33" s="170" t="s">
        <v>441</v>
      </c>
      <c r="L33" s="170" t="s">
        <v>441</v>
      </c>
      <c r="M33" s="170" t="s">
        <v>441</v>
      </c>
      <c r="N33" s="170" t="s">
        <v>441</v>
      </c>
      <c r="O33" s="170" t="s">
        <v>441</v>
      </c>
      <c r="P33" s="170">
        <v>762</v>
      </c>
      <c r="Q33" s="170">
        <v>2096</v>
      </c>
      <c r="R33" s="170" t="s">
        <v>441</v>
      </c>
      <c r="S33" s="170" t="s">
        <v>441</v>
      </c>
      <c r="T33" s="170">
        <v>730</v>
      </c>
      <c r="U33" s="170" t="s">
        <v>441</v>
      </c>
      <c r="V33" s="170" t="s">
        <v>441</v>
      </c>
      <c r="W33" s="16" t="s">
        <v>249</v>
      </c>
    </row>
    <row r="34" spans="1:23" ht="15" customHeight="1">
      <c r="A34" s="66" t="s">
        <v>537</v>
      </c>
      <c r="B34" s="66"/>
      <c r="C34" s="31" t="s">
        <v>402</v>
      </c>
      <c r="D34" s="52"/>
      <c r="E34" s="149">
        <v>197527</v>
      </c>
      <c r="F34" s="149">
        <v>2884</v>
      </c>
      <c r="G34" s="80">
        <v>366506</v>
      </c>
      <c r="H34" s="161">
        <v>38084</v>
      </c>
      <c r="I34" s="85">
        <v>457903</v>
      </c>
      <c r="J34" s="85">
        <f t="shared" si="1"/>
        <v>453217</v>
      </c>
      <c r="K34" s="85" t="s">
        <v>441</v>
      </c>
      <c r="L34" s="85" t="s">
        <v>441</v>
      </c>
      <c r="M34" s="85" t="s">
        <v>441</v>
      </c>
      <c r="N34" s="163">
        <v>2975</v>
      </c>
      <c r="O34" s="85">
        <v>52351</v>
      </c>
      <c r="P34" s="85">
        <v>305529</v>
      </c>
      <c r="Q34" s="85">
        <v>48600</v>
      </c>
      <c r="R34" s="85">
        <v>6978</v>
      </c>
      <c r="S34" s="85">
        <v>22868</v>
      </c>
      <c r="T34" s="85">
        <v>4755</v>
      </c>
      <c r="U34" s="85">
        <v>5140</v>
      </c>
      <c r="V34" s="85">
        <v>4021</v>
      </c>
      <c r="W34" s="16" t="s">
        <v>250</v>
      </c>
    </row>
    <row r="35" spans="1:23" ht="9" customHeight="1">
      <c r="A35" s="66"/>
      <c r="B35" s="66"/>
      <c r="C35" s="31"/>
      <c r="D35" s="52"/>
      <c r="E35" s="80"/>
      <c r="F35" s="80"/>
      <c r="G35" s="80"/>
      <c r="H35" s="161"/>
      <c r="I35" s="85"/>
      <c r="J35" s="85"/>
      <c r="K35" s="170"/>
      <c r="L35" s="170"/>
      <c r="M35" s="170"/>
      <c r="N35" s="170"/>
      <c r="O35" s="170"/>
      <c r="P35" s="170"/>
      <c r="Q35" s="170"/>
      <c r="R35" s="170"/>
      <c r="S35" s="170"/>
      <c r="T35" s="170"/>
      <c r="U35" s="170"/>
      <c r="V35" s="170"/>
      <c r="W35" s="16"/>
    </row>
    <row r="36" spans="1:23" ht="15" customHeight="1">
      <c r="A36" s="66" t="s">
        <v>538</v>
      </c>
      <c r="B36" s="66"/>
      <c r="C36" s="31" t="s">
        <v>403</v>
      </c>
      <c r="D36" s="52"/>
      <c r="E36" s="80">
        <v>124520</v>
      </c>
      <c r="F36" s="80">
        <v>79974</v>
      </c>
      <c r="G36" s="80">
        <v>95205</v>
      </c>
      <c r="H36" s="161">
        <v>1095723</v>
      </c>
      <c r="I36" s="85">
        <v>3627193</v>
      </c>
      <c r="J36" s="85">
        <f t="shared" si="1"/>
        <v>6119887</v>
      </c>
      <c r="K36" s="170">
        <v>218125</v>
      </c>
      <c r="L36" s="170">
        <v>134346</v>
      </c>
      <c r="M36" s="170">
        <v>250981</v>
      </c>
      <c r="N36" s="170">
        <v>294141</v>
      </c>
      <c r="O36" s="170">
        <v>704063</v>
      </c>
      <c r="P36" s="170">
        <v>813331</v>
      </c>
      <c r="Q36" s="170">
        <v>1591589</v>
      </c>
      <c r="R36" s="170">
        <v>660046</v>
      </c>
      <c r="S36" s="170">
        <v>389664</v>
      </c>
      <c r="T36" s="170">
        <v>838127</v>
      </c>
      <c r="U36" s="170">
        <v>150916</v>
      </c>
      <c r="V36" s="170">
        <v>74558</v>
      </c>
      <c r="W36" s="16" t="s">
        <v>251</v>
      </c>
    </row>
    <row r="37" spans="1:23" s="227" customFormat="1" ht="15" customHeight="1">
      <c r="A37" s="66" t="s">
        <v>539</v>
      </c>
      <c r="B37" s="66"/>
      <c r="C37" s="31" t="s">
        <v>540</v>
      </c>
      <c r="D37" s="52"/>
      <c r="E37" s="80"/>
      <c r="F37" s="80">
        <v>0</v>
      </c>
      <c r="G37" s="80">
        <v>287465</v>
      </c>
      <c r="H37" s="161">
        <v>122888</v>
      </c>
      <c r="I37" s="85">
        <v>215802</v>
      </c>
      <c r="J37" s="85">
        <v>566357</v>
      </c>
      <c r="K37" s="170">
        <v>0</v>
      </c>
      <c r="L37" s="170">
        <v>0</v>
      </c>
      <c r="M37" s="170">
        <v>0</v>
      </c>
      <c r="N37" s="170">
        <v>0</v>
      </c>
      <c r="O37" s="170">
        <v>0</v>
      </c>
      <c r="P37" s="170">
        <v>25052</v>
      </c>
      <c r="Q37" s="170">
        <v>0</v>
      </c>
      <c r="R37" s="170">
        <v>0</v>
      </c>
      <c r="S37" s="170">
        <v>539611</v>
      </c>
      <c r="T37" s="170">
        <v>1694</v>
      </c>
      <c r="U37" s="170">
        <v>0</v>
      </c>
      <c r="V37" s="170">
        <v>0</v>
      </c>
      <c r="W37" s="223" t="s">
        <v>567</v>
      </c>
    </row>
    <row r="38" spans="1:23" ht="15" customHeight="1">
      <c r="A38" s="66" t="s">
        <v>541</v>
      </c>
      <c r="B38" s="66"/>
      <c r="C38" s="31" t="s">
        <v>404</v>
      </c>
      <c r="D38" s="52"/>
      <c r="E38" s="80">
        <v>1540581</v>
      </c>
      <c r="F38" s="80">
        <v>378180</v>
      </c>
      <c r="G38" s="80">
        <v>14174</v>
      </c>
      <c r="H38" s="161">
        <v>952</v>
      </c>
      <c r="I38" s="85">
        <v>39121</v>
      </c>
      <c r="J38" s="85">
        <f t="shared" si="1"/>
        <v>9050</v>
      </c>
      <c r="K38" s="170">
        <v>5430</v>
      </c>
      <c r="L38" s="170" t="s">
        <v>441</v>
      </c>
      <c r="M38" s="170" t="s">
        <v>441</v>
      </c>
      <c r="N38" s="170">
        <v>3620</v>
      </c>
      <c r="O38" s="170">
        <v>0</v>
      </c>
      <c r="P38" s="170" t="s">
        <v>441</v>
      </c>
      <c r="Q38" s="170" t="s">
        <v>441</v>
      </c>
      <c r="R38" s="170" t="s">
        <v>441</v>
      </c>
      <c r="S38" s="170" t="s">
        <v>441</v>
      </c>
      <c r="T38" s="170" t="s">
        <v>441</v>
      </c>
      <c r="U38" s="170">
        <v>0</v>
      </c>
      <c r="V38" s="170" t="s">
        <v>441</v>
      </c>
      <c r="W38" s="16" t="s">
        <v>253</v>
      </c>
    </row>
    <row r="39" spans="1:23" ht="15" customHeight="1">
      <c r="A39" s="66" t="s">
        <v>542</v>
      </c>
      <c r="B39" s="66"/>
      <c r="C39" s="31" t="s">
        <v>405</v>
      </c>
      <c r="D39" s="52"/>
      <c r="E39" s="80">
        <v>126981</v>
      </c>
      <c r="F39" s="80">
        <v>649</v>
      </c>
      <c r="G39" s="80">
        <v>30627</v>
      </c>
      <c r="H39" s="161">
        <v>256907</v>
      </c>
      <c r="I39" s="85">
        <v>757464</v>
      </c>
      <c r="J39" s="85">
        <f t="shared" si="1"/>
        <v>2380096</v>
      </c>
      <c r="K39" s="170">
        <v>371315</v>
      </c>
      <c r="L39" s="170">
        <v>110241</v>
      </c>
      <c r="M39" s="170">
        <v>31779</v>
      </c>
      <c r="N39" s="170">
        <v>163812</v>
      </c>
      <c r="O39" s="170">
        <v>88328</v>
      </c>
      <c r="P39" s="170">
        <v>354062</v>
      </c>
      <c r="Q39" s="170">
        <v>265299</v>
      </c>
      <c r="R39" s="170">
        <v>113901</v>
      </c>
      <c r="S39" s="170">
        <v>416334</v>
      </c>
      <c r="T39" s="170">
        <v>242994</v>
      </c>
      <c r="U39" s="170">
        <v>201953</v>
      </c>
      <c r="V39" s="170">
        <v>20078</v>
      </c>
      <c r="W39" s="16" t="s">
        <v>254</v>
      </c>
    </row>
    <row r="40" spans="1:23" ht="15" customHeight="1">
      <c r="A40" s="66" t="s">
        <v>543</v>
      </c>
      <c r="B40" s="66"/>
      <c r="C40" s="31" t="s">
        <v>406</v>
      </c>
      <c r="D40" s="52"/>
      <c r="E40" s="149">
        <v>49699</v>
      </c>
      <c r="F40" s="80">
        <v>52503</v>
      </c>
      <c r="G40" s="80">
        <v>4575585</v>
      </c>
      <c r="H40" s="161">
        <v>1774822</v>
      </c>
      <c r="I40" s="85">
        <v>431207</v>
      </c>
      <c r="J40" s="85">
        <f t="shared" si="1"/>
        <v>4177582</v>
      </c>
      <c r="K40" s="85">
        <v>0</v>
      </c>
      <c r="L40" s="85">
        <v>460673</v>
      </c>
      <c r="M40" s="85">
        <v>959186</v>
      </c>
      <c r="N40" s="163">
        <v>34670</v>
      </c>
      <c r="O40" s="85">
        <v>69752</v>
      </c>
      <c r="P40" s="85">
        <v>431082</v>
      </c>
      <c r="Q40" s="85">
        <v>183592</v>
      </c>
      <c r="R40" s="85">
        <v>117346</v>
      </c>
      <c r="S40" s="85">
        <v>1665603</v>
      </c>
      <c r="T40" s="85">
        <v>171200</v>
      </c>
      <c r="U40" s="85">
        <v>37342</v>
      </c>
      <c r="V40" s="85">
        <v>47136</v>
      </c>
      <c r="W40" s="16" t="s">
        <v>255</v>
      </c>
    </row>
    <row r="41" spans="1:23" ht="9" customHeight="1">
      <c r="A41" s="66"/>
      <c r="B41" s="66"/>
      <c r="C41" s="31"/>
      <c r="D41" s="52"/>
      <c r="E41" s="80"/>
      <c r="F41" s="80"/>
      <c r="G41" s="80"/>
      <c r="H41" s="161"/>
      <c r="I41" s="85"/>
      <c r="J41" s="85"/>
      <c r="K41" s="170"/>
      <c r="L41" s="170"/>
      <c r="M41" s="170"/>
      <c r="N41" s="170"/>
      <c r="O41" s="170"/>
      <c r="P41" s="170"/>
      <c r="Q41" s="170"/>
      <c r="R41" s="170"/>
      <c r="S41" s="170"/>
      <c r="T41" s="170"/>
      <c r="U41" s="170"/>
      <c r="V41" s="170"/>
      <c r="W41" s="16"/>
    </row>
    <row r="42" spans="1:23" ht="15" customHeight="1">
      <c r="A42" s="66" t="s">
        <v>544</v>
      </c>
      <c r="B42" s="66"/>
      <c r="C42" s="31" t="s">
        <v>407</v>
      </c>
      <c r="D42" s="52"/>
      <c r="E42" s="80">
        <v>31410</v>
      </c>
      <c r="F42" s="80">
        <v>27325</v>
      </c>
      <c r="G42" s="80">
        <v>643</v>
      </c>
      <c r="H42" s="161">
        <v>26734</v>
      </c>
      <c r="I42" s="85">
        <v>17050</v>
      </c>
      <c r="J42" s="85">
        <f>SUM(K42:V42)</f>
        <v>96070</v>
      </c>
      <c r="K42" s="170" t="s">
        <v>441</v>
      </c>
      <c r="L42" s="170" t="s">
        <v>441</v>
      </c>
      <c r="M42" s="170">
        <v>19149</v>
      </c>
      <c r="N42" s="85">
        <v>14696</v>
      </c>
      <c r="O42" s="170">
        <v>0</v>
      </c>
      <c r="P42" s="170">
        <v>19604</v>
      </c>
      <c r="Q42" s="170">
        <v>30057</v>
      </c>
      <c r="R42" s="170">
        <v>9070</v>
      </c>
      <c r="S42" s="164">
        <v>1383</v>
      </c>
      <c r="T42" s="164">
        <v>2111</v>
      </c>
      <c r="U42" s="164" t="s">
        <v>441</v>
      </c>
      <c r="V42" s="85" t="s">
        <v>441</v>
      </c>
      <c r="W42" s="16" t="s">
        <v>256</v>
      </c>
    </row>
    <row r="43" spans="1:23" s="227" customFormat="1" ht="15" customHeight="1">
      <c r="A43" s="66" t="s">
        <v>545</v>
      </c>
      <c r="B43" s="66"/>
      <c r="C43" s="31" t="s">
        <v>546</v>
      </c>
      <c r="D43" s="52"/>
      <c r="E43" s="80"/>
      <c r="F43" s="80">
        <v>0</v>
      </c>
      <c r="G43" s="80">
        <v>0</v>
      </c>
      <c r="H43" s="161">
        <v>402850</v>
      </c>
      <c r="I43" s="85">
        <v>274632</v>
      </c>
      <c r="J43" s="85">
        <f>SUM(K43:V43)</f>
        <v>81229</v>
      </c>
      <c r="K43" s="170">
        <v>0</v>
      </c>
      <c r="L43" s="170">
        <v>0</v>
      </c>
      <c r="M43" s="170">
        <v>0</v>
      </c>
      <c r="N43" s="85">
        <v>0</v>
      </c>
      <c r="O43" s="170">
        <v>25482</v>
      </c>
      <c r="P43" s="170">
        <v>0</v>
      </c>
      <c r="Q43" s="170">
        <v>31476</v>
      </c>
      <c r="R43" s="170">
        <v>14961</v>
      </c>
      <c r="S43" s="164">
        <v>0</v>
      </c>
      <c r="T43" s="164">
        <v>1919</v>
      </c>
      <c r="U43" s="164">
        <v>0</v>
      </c>
      <c r="V43" s="85">
        <v>7391</v>
      </c>
      <c r="W43" s="223" t="s">
        <v>568</v>
      </c>
    </row>
    <row r="44" spans="1:23" ht="15" customHeight="1">
      <c r="A44" s="66" t="s">
        <v>47</v>
      </c>
      <c r="B44" s="66"/>
      <c r="C44" s="31" t="s">
        <v>547</v>
      </c>
      <c r="D44" s="52"/>
      <c r="E44" s="80">
        <v>2428230</v>
      </c>
      <c r="F44" s="80">
        <v>0</v>
      </c>
      <c r="G44" s="80">
        <v>0</v>
      </c>
      <c r="H44" s="161">
        <v>0</v>
      </c>
      <c r="I44" s="85">
        <v>0</v>
      </c>
      <c r="J44" s="85">
        <f t="shared" si="1"/>
        <v>24323</v>
      </c>
      <c r="K44" s="85" t="s">
        <v>441</v>
      </c>
      <c r="L44" s="85" t="s">
        <v>441</v>
      </c>
      <c r="M44" s="85">
        <v>0</v>
      </c>
      <c r="N44" s="85" t="s">
        <v>441</v>
      </c>
      <c r="O44" s="85" t="s">
        <v>441</v>
      </c>
      <c r="P44" s="85" t="s">
        <v>441</v>
      </c>
      <c r="Q44" s="85">
        <v>0</v>
      </c>
      <c r="R44" s="85" t="s">
        <v>441</v>
      </c>
      <c r="S44" s="85" t="s">
        <v>441</v>
      </c>
      <c r="T44" s="85" t="s">
        <v>441</v>
      </c>
      <c r="U44" s="85" t="s">
        <v>441</v>
      </c>
      <c r="V44" s="85">
        <v>24323</v>
      </c>
      <c r="W44" s="16" t="s">
        <v>258</v>
      </c>
    </row>
    <row r="45" spans="1:23" s="227" customFormat="1" ht="15" customHeight="1">
      <c r="A45" s="66" t="s">
        <v>548</v>
      </c>
      <c r="B45" s="66"/>
      <c r="C45" s="31" t="s">
        <v>549</v>
      </c>
      <c r="D45" s="52"/>
      <c r="E45" s="80"/>
      <c r="F45" s="80">
        <v>0</v>
      </c>
      <c r="G45" s="80">
        <v>0</v>
      </c>
      <c r="H45" s="161">
        <v>23392</v>
      </c>
      <c r="I45" s="85">
        <v>0</v>
      </c>
      <c r="J45" s="85">
        <f t="shared" si="1"/>
        <v>61727</v>
      </c>
      <c r="K45" s="85">
        <v>0</v>
      </c>
      <c r="L45" s="85">
        <v>0</v>
      </c>
      <c r="M45" s="85">
        <v>0</v>
      </c>
      <c r="N45" s="85">
        <v>0</v>
      </c>
      <c r="O45" s="85">
        <v>0</v>
      </c>
      <c r="P45" s="85">
        <v>0</v>
      </c>
      <c r="Q45" s="85">
        <v>23684</v>
      </c>
      <c r="R45" s="85">
        <v>0</v>
      </c>
      <c r="S45" s="85">
        <v>34259</v>
      </c>
      <c r="T45" s="85">
        <v>3784</v>
      </c>
      <c r="U45" s="85">
        <v>0</v>
      </c>
      <c r="V45" s="85">
        <v>0</v>
      </c>
      <c r="W45" s="223" t="s">
        <v>569</v>
      </c>
    </row>
    <row r="46" spans="1:23" s="227" customFormat="1" ht="15" customHeight="1">
      <c r="A46" s="66" t="s">
        <v>550</v>
      </c>
      <c r="B46" s="66"/>
      <c r="C46" s="31" t="s">
        <v>551</v>
      </c>
      <c r="D46" s="52"/>
      <c r="E46" s="80"/>
      <c r="F46" s="80">
        <v>0</v>
      </c>
      <c r="G46" s="80">
        <v>0</v>
      </c>
      <c r="H46" s="161">
        <v>0</v>
      </c>
      <c r="I46" s="85">
        <v>0</v>
      </c>
      <c r="J46" s="85">
        <f t="shared" si="1"/>
        <v>2746</v>
      </c>
      <c r="K46" s="85">
        <v>0</v>
      </c>
      <c r="L46" s="85">
        <v>0</v>
      </c>
      <c r="M46" s="85">
        <v>0</v>
      </c>
      <c r="N46" s="85">
        <v>0</v>
      </c>
      <c r="O46" s="85">
        <v>0</v>
      </c>
      <c r="P46" s="85">
        <v>2746</v>
      </c>
      <c r="Q46" s="85">
        <v>0</v>
      </c>
      <c r="R46" s="85">
        <v>0</v>
      </c>
      <c r="S46" s="85">
        <v>0</v>
      </c>
      <c r="T46" s="85">
        <v>0</v>
      </c>
      <c r="U46" s="85">
        <v>0</v>
      </c>
      <c r="V46" s="85">
        <v>0</v>
      </c>
      <c r="W46" s="223" t="s">
        <v>570</v>
      </c>
    </row>
    <row r="47" spans="1:23" s="227" customFormat="1" ht="9" customHeight="1">
      <c r="A47" s="66"/>
      <c r="B47" s="66"/>
      <c r="C47" s="31"/>
      <c r="D47" s="52"/>
      <c r="E47" s="80"/>
      <c r="F47" s="80"/>
      <c r="G47" s="80"/>
      <c r="H47" s="161"/>
      <c r="I47" s="85"/>
      <c r="J47" s="85"/>
      <c r="K47" s="139"/>
      <c r="L47" s="139"/>
      <c r="M47" s="139"/>
      <c r="N47" s="163"/>
      <c r="O47" s="139"/>
      <c r="P47" s="139"/>
      <c r="Q47" s="139"/>
      <c r="R47" s="139"/>
      <c r="S47" s="139"/>
      <c r="T47" s="139"/>
      <c r="U47" s="139"/>
      <c r="V47" s="139"/>
      <c r="W47" s="223"/>
    </row>
    <row r="48" spans="1:23" ht="15" customHeight="1">
      <c r="A48" s="66" t="s">
        <v>552</v>
      </c>
      <c r="B48" s="66"/>
      <c r="C48" s="31" t="s">
        <v>408</v>
      </c>
      <c r="D48" s="52"/>
      <c r="E48" s="80">
        <v>2907</v>
      </c>
      <c r="F48" s="80" t="s">
        <v>441</v>
      </c>
      <c r="G48" s="80">
        <v>0</v>
      </c>
      <c r="H48" s="161" t="s">
        <v>441</v>
      </c>
      <c r="I48" s="85">
        <v>109169</v>
      </c>
      <c r="J48" s="85">
        <f t="shared" si="1"/>
        <v>112386</v>
      </c>
      <c r="K48" s="170" t="s">
        <v>441</v>
      </c>
      <c r="L48" s="170" t="s">
        <v>441</v>
      </c>
      <c r="M48" s="170" t="s">
        <v>441</v>
      </c>
      <c r="N48" s="170" t="s">
        <v>441</v>
      </c>
      <c r="O48" s="170" t="s">
        <v>441</v>
      </c>
      <c r="P48" s="170">
        <v>112386</v>
      </c>
      <c r="Q48" s="170">
        <v>0</v>
      </c>
      <c r="R48" s="170" t="s">
        <v>441</v>
      </c>
      <c r="S48" s="170">
        <v>0</v>
      </c>
      <c r="T48" s="170" t="s">
        <v>441</v>
      </c>
      <c r="U48" s="170" t="s">
        <v>441</v>
      </c>
      <c r="V48" s="170" t="s">
        <v>441</v>
      </c>
      <c r="W48" s="16" t="s">
        <v>261</v>
      </c>
    </row>
    <row r="49" spans="1:23" s="227" customFormat="1" ht="15" customHeight="1">
      <c r="A49" s="66" t="s">
        <v>553</v>
      </c>
      <c r="B49" s="66"/>
      <c r="C49" s="31" t="s">
        <v>554</v>
      </c>
      <c r="D49" s="52"/>
      <c r="E49" s="80"/>
      <c r="F49" s="80">
        <v>0</v>
      </c>
      <c r="G49" s="80">
        <v>0</v>
      </c>
      <c r="H49" s="161">
        <v>0</v>
      </c>
      <c r="I49" s="85">
        <v>0</v>
      </c>
      <c r="J49" s="85">
        <f t="shared" si="1"/>
        <v>1279</v>
      </c>
      <c r="K49" s="170">
        <v>0</v>
      </c>
      <c r="L49" s="170">
        <v>0</v>
      </c>
      <c r="M49" s="170">
        <v>0</v>
      </c>
      <c r="N49" s="170">
        <v>0</v>
      </c>
      <c r="O49" s="170">
        <v>0</v>
      </c>
      <c r="P49" s="170">
        <v>0</v>
      </c>
      <c r="Q49" s="170">
        <v>0</v>
      </c>
      <c r="R49" s="170">
        <v>0</v>
      </c>
      <c r="S49" s="170">
        <v>0</v>
      </c>
      <c r="T49" s="170">
        <v>1279</v>
      </c>
      <c r="U49" s="170">
        <v>0</v>
      </c>
      <c r="V49" s="170">
        <v>0</v>
      </c>
      <c r="W49" s="223" t="s">
        <v>571</v>
      </c>
    </row>
    <row r="50" spans="1:23" ht="15" customHeight="1">
      <c r="A50" s="66" t="s">
        <v>555</v>
      </c>
      <c r="B50" s="66"/>
      <c r="C50" s="31" t="s">
        <v>409</v>
      </c>
      <c r="D50" s="52"/>
      <c r="E50" s="80">
        <v>100379</v>
      </c>
      <c r="F50" s="80">
        <v>59977</v>
      </c>
      <c r="G50" s="80">
        <v>114736</v>
      </c>
      <c r="H50" s="161">
        <v>1214822</v>
      </c>
      <c r="I50" s="85">
        <v>861052</v>
      </c>
      <c r="J50" s="85">
        <f t="shared" si="1"/>
        <v>635248</v>
      </c>
      <c r="K50" s="139">
        <v>31097</v>
      </c>
      <c r="L50" s="139">
        <v>30546</v>
      </c>
      <c r="M50" s="139">
        <v>0</v>
      </c>
      <c r="N50" s="163">
        <v>169274</v>
      </c>
      <c r="O50" s="139">
        <v>16715</v>
      </c>
      <c r="P50" s="139">
        <v>12982</v>
      </c>
      <c r="Q50" s="139">
        <v>100329</v>
      </c>
      <c r="R50" s="139">
        <v>143834</v>
      </c>
      <c r="S50" s="139">
        <v>16218</v>
      </c>
      <c r="T50" s="139">
        <v>26929</v>
      </c>
      <c r="U50" s="139">
        <v>77798</v>
      </c>
      <c r="V50" s="139">
        <v>9526</v>
      </c>
      <c r="W50" s="16" t="s">
        <v>263</v>
      </c>
    </row>
    <row r="51" spans="1:23" ht="15" customHeight="1">
      <c r="A51" s="66" t="s">
        <v>556</v>
      </c>
      <c r="B51" s="66"/>
      <c r="C51" s="31" t="s">
        <v>385</v>
      </c>
      <c r="D51" s="52"/>
      <c r="E51" s="80">
        <v>1017</v>
      </c>
      <c r="F51" s="80">
        <v>1092</v>
      </c>
      <c r="G51" s="80">
        <v>1000</v>
      </c>
      <c r="H51" s="161" t="s">
        <v>441</v>
      </c>
      <c r="I51" s="85">
        <v>4024</v>
      </c>
      <c r="J51" s="85">
        <f t="shared" si="1"/>
        <v>5555</v>
      </c>
      <c r="K51" s="139">
        <v>0</v>
      </c>
      <c r="L51" s="139">
        <v>5130</v>
      </c>
      <c r="M51" s="85">
        <v>425</v>
      </c>
      <c r="N51" s="163" t="s">
        <v>441</v>
      </c>
      <c r="O51" s="139" t="s">
        <v>441</v>
      </c>
      <c r="P51" s="139" t="s">
        <v>441</v>
      </c>
      <c r="Q51" s="139" t="s">
        <v>441</v>
      </c>
      <c r="R51" s="139">
        <v>0</v>
      </c>
      <c r="S51" s="139">
        <v>0</v>
      </c>
      <c r="T51" s="139" t="s">
        <v>441</v>
      </c>
      <c r="U51" s="139" t="s">
        <v>441</v>
      </c>
      <c r="V51" s="85" t="s">
        <v>441</v>
      </c>
      <c r="W51" s="16" t="s">
        <v>264</v>
      </c>
    </row>
    <row r="52" spans="1:23" ht="15" customHeight="1">
      <c r="A52" s="66" t="s">
        <v>557</v>
      </c>
      <c r="B52" s="66"/>
      <c r="C52" s="31" t="s">
        <v>558</v>
      </c>
      <c r="D52" s="52"/>
      <c r="E52" s="80">
        <v>30890</v>
      </c>
      <c r="F52" s="80">
        <v>0</v>
      </c>
      <c r="G52" s="80">
        <v>0</v>
      </c>
      <c r="H52" s="161">
        <v>0</v>
      </c>
      <c r="I52" s="85">
        <v>3966</v>
      </c>
      <c r="J52" s="85">
        <f t="shared" si="1"/>
        <v>2742</v>
      </c>
      <c r="K52" s="85" t="s">
        <v>441</v>
      </c>
      <c r="L52" s="85" t="s">
        <v>441</v>
      </c>
      <c r="M52" s="85" t="s">
        <v>441</v>
      </c>
      <c r="N52" s="163" t="s">
        <v>441</v>
      </c>
      <c r="O52" s="85" t="s">
        <v>441</v>
      </c>
      <c r="P52" s="85" t="s">
        <v>441</v>
      </c>
      <c r="Q52" s="85" t="s">
        <v>441</v>
      </c>
      <c r="R52" s="85" t="s">
        <v>441</v>
      </c>
      <c r="S52" s="139">
        <v>2742</v>
      </c>
      <c r="T52" s="85" t="s">
        <v>441</v>
      </c>
      <c r="U52" s="85" t="s">
        <v>441</v>
      </c>
      <c r="V52" s="85" t="s">
        <v>441</v>
      </c>
      <c r="W52" s="16" t="s">
        <v>265</v>
      </c>
    </row>
    <row r="53" spans="1:23" ht="9" customHeight="1">
      <c r="A53" s="66"/>
      <c r="B53" s="66"/>
      <c r="C53" s="31"/>
      <c r="D53" s="52"/>
      <c r="E53" s="80"/>
      <c r="F53" s="80"/>
      <c r="G53" s="80"/>
      <c r="H53" s="161"/>
      <c r="I53" s="85"/>
      <c r="J53" s="85"/>
      <c r="K53" s="139"/>
      <c r="L53" s="139"/>
      <c r="M53" s="139"/>
      <c r="N53" s="163"/>
      <c r="O53" s="139"/>
      <c r="P53" s="139"/>
      <c r="Q53" s="139"/>
      <c r="R53" s="139"/>
      <c r="S53" s="139"/>
      <c r="T53" s="139"/>
      <c r="U53" s="139"/>
      <c r="V53" s="139"/>
      <c r="W53" s="16"/>
    </row>
    <row r="54" spans="1:23" s="227" customFormat="1" ht="15" customHeight="1">
      <c r="A54" s="66" t="s">
        <v>560</v>
      </c>
      <c r="B54" s="66"/>
      <c r="C54" s="31" t="s">
        <v>559</v>
      </c>
      <c r="D54" s="52"/>
      <c r="E54" s="80"/>
      <c r="F54" s="80">
        <v>0</v>
      </c>
      <c r="G54" s="80">
        <v>0</v>
      </c>
      <c r="H54" s="161">
        <v>0</v>
      </c>
      <c r="I54" s="85">
        <v>0</v>
      </c>
      <c r="J54" s="85">
        <f>SUM(K54:V54)</f>
        <v>232357</v>
      </c>
      <c r="K54" s="85">
        <v>0</v>
      </c>
      <c r="L54" s="85">
        <v>0</v>
      </c>
      <c r="M54" s="85">
        <v>0</v>
      </c>
      <c r="N54" s="163">
        <v>0</v>
      </c>
      <c r="O54" s="85">
        <v>0</v>
      </c>
      <c r="P54" s="85">
        <v>0</v>
      </c>
      <c r="Q54" s="85">
        <v>0</v>
      </c>
      <c r="R54" s="85">
        <v>0</v>
      </c>
      <c r="S54" s="139">
        <v>0</v>
      </c>
      <c r="T54" s="85">
        <v>0</v>
      </c>
      <c r="U54" s="85">
        <v>0</v>
      </c>
      <c r="V54" s="85">
        <v>232357</v>
      </c>
      <c r="W54" s="223" t="s">
        <v>266</v>
      </c>
    </row>
    <row r="55" spans="1:23" ht="15" customHeight="1">
      <c r="A55" s="66" t="s">
        <v>561</v>
      </c>
      <c r="B55" s="66"/>
      <c r="C55" s="31" t="s">
        <v>412</v>
      </c>
      <c r="D55" s="52"/>
      <c r="E55" s="80">
        <v>1930183</v>
      </c>
      <c r="F55" s="80">
        <v>1538382</v>
      </c>
      <c r="G55" s="80">
        <v>1765783</v>
      </c>
      <c r="H55" s="161">
        <v>1527165</v>
      </c>
      <c r="I55" s="85">
        <v>1595746</v>
      </c>
      <c r="J55" s="85">
        <f>SUM(K55:V55)</f>
        <v>1969373</v>
      </c>
      <c r="K55" s="85">
        <v>219414</v>
      </c>
      <c r="L55" s="85">
        <v>143535</v>
      </c>
      <c r="M55" s="139">
        <v>219421</v>
      </c>
      <c r="N55" s="163">
        <v>69841</v>
      </c>
      <c r="O55" s="85">
        <v>210607</v>
      </c>
      <c r="P55" s="85">
        <v>223966</v>
      </c>
      <c r="Q55" s="139">
        <v>209422</v>
      </c>
      <c r="R55" s="85">
        <v>212926</v>
      </c>
      <c r="S55" s="139">
        <v>219890</v>
      </c>
      <c r="T55" s="139">
        <v>0</v>
      </c>
      <c r="U55" s="139">
        <v>240351</v>
      </c>
      <c r="V55" s="85">
        <v>0</v>
      </c>
      <c r="W55" s="16" t="s">
        <v>267</v>
      </c>
    </row>
    <row r="56" spans="1:23" ht="15" customHeight="1">
      <c r="A56" s="66" t="s">
        <v>562</v>
      </c>
      <c r="B56" s="66"/>
      <c r="C56" s="31" t="s">
        <v>413</v>
      </c>
      <c r="D56" s="52"/>
      <c r="E56" s="80">
        <v>13017</v>
      </c>
      <c r="F56" s="80" t="s">
        <v>441</v>
      </c>
      <c r="G56" s="80">
        <v>41198</v>
      </c>
      <c r="H56" s="161">
        <v>63152</v>
      </c>
      <c r="I56" s="85">
        <v>62213</v>
      </c>
      <c r="J56" s="85">
        <f t="shared" si="1"/>
        <v>45393</v>
      </c>
      <c r="K56" s="139" t="s">
        <v>441</v>
      </c>
      <c r="L56" s="139">
        <v>4651</v>
      </c>
      <c r="M56" s="139">
        <v>8846</v>
      </c>
      <c r="N56" s="163">
        <v>0</v>
      </c>
      <c r="O56" s="139">
        <v>15730</v>
      </c>
      <c r="P56" s="139" t="s">
        <v>441</v>
      </c>
      <c r="Q56" s="139" t="s">
        <v>441</v>
      </c>
      <c r="R56" s="139" t="s">
        <v>441</v>
      </c>
      <c r="S56" s="139">
        <v>16166</v>
      </c>
      <c r="T56" s="139">
        <v>0</v>
      </c>
      <c r="U56" s="85" t="s">
        <v>441</v>
      </c>
      <c r="V56" s="139">
        <v>0</v>
      </c>
      <c r="W56" s="16" t="s">
        <v>268</v>
      </c>
    </row>
    <row r="57" spans="1:23" ht="15" customHeight="1">
      <c r="A57" s="66" t="s">
        <v>563</v>
      </c>
      <c r="B57" s="66"/>
      <c r="C57" s="31" t="s">
        <v>415</v>
      </c>
      <c r="D57" s="52"/>
      <c r="E57" s="80">
        <v>2171965</v>
      </c>
      <c r="F57" s="80">
        <v>7053721</v>
      </c>
      <c r="G57" s="149">
        <v>10702062</v>
      </c>
      <c r="H57" s="161">
        <v>13668569</v>
      </c>
      <c r="I57" s="85">
        <v>14865057</v>
      </c>
      <c r="J57" s="85">
        <f t="shared" si="1"/>
        <v>16972993</v>
      </c>
      <c r="K57" s="170">
        <v>2172184</v>
      </c>
      <c r="L57" s="170">
        <v>785074</v>
      </c>
      <c r="M57" s="170">
        <v>722831</v>
      </c>
      <c r="N57" s="170">
        <v>2483887</v>
      </c>
      <c r="O57" s="170">
        <v>1688681</v>
      </c>
      <c r="P57" s="170">
        <v>1690276</v>
      </c>
      <c r="Q57" s="170">
        <v>2159503</v>
      </c>
      <c r="R57" s="170">
        <v>1684184</v>
      </c>
      <c r="S57" s="170">
        <v>763208</v>
      </c>
      <c r="T57" s="170">
        <v>1635377</v>
      </c>
      <c r="U57" s="170" t="s">
        <v>441</v>
      </c>
      <c r="V57" s="170">
        <v>1187788</v>
      </c>
      <c r="W57" s="16" t="s">
        <v>572</v>
      </c>
    </row>
    <row r="58" spans="1:23" ht="15" customHeight="1">
      <c r="A58" s="66" t="s">
        <v>48</v>
      </c>
      <c r="B58" s="66"/>
      <c r="C58" s="31" t="s">
        <v>564</v>
      </c>
      <c r="D58" s="52"/>
      <c r="E58" s="149">
        <v>1600</v>
      </c>
      <c r="F58" s="80">
        <v>0</v>
      </c>
      <c r="G58" s="80">
        <v>0</v>
      </c>
      <c r="H58" s="161" t="s">
        <v>441</v>
      </c>
      <c r="I58" s="85">
        <v>0</v>
      </c>
      <c r="J58" s="85">
        <f t="shared" si="1"/>
        <v>20970</v>
      </c>
      <c r="K58" s="170">
        <v>0</v>
      </c>
      <c r="L58" s="170" t="s">
        <v>441</v>
      </c>
      <c r="M58" s="170" t="s">
        <v>441</v>
      </c>
      <c r="N58" s="170" t="s">
        <v>441</v>
      </c>
      <c r="O58" s="170" t="s">
        <v>441</v>
      </c>
      <c r="P58" s="170" t="s">
        <v>441</v>
      </c>
      <c r="Q58" s="170" t="s">
        <v>441</v>
      </c>
      <c r="R58" s="170" t="s">
        <v>441</v>
      </c>
      <c r="S58" s="170">
        <v>20970</v>
      </c>
      <c r="T58" s="170">
        <v>0</v>
      </c>
      <c r="U58" s="170" t="s">
        <v>441</v>
      </c>
      <c r="V58" s="170">
        <v>0</v>
      </c>
      <c r="W58" s="16" t="s">
        <v>270</v>
      </c>
    </row>
    <row r="59" spans="1:23" ht="9" customHeight="1">
      <c r="A59" s="66"/>
      <c r="B59" s="66"/>
      <c r="C59" s="31"/>
      <c r="D59" s="52"/>
      <c r="E59" s="80"/>
      <c r="F59" s="80"/>
      <c r="G59" s="149"/>
      <c r="H59" s="161"/>
      <c r="I59" s="85"/>
      <c r="J59" s="85"/>
      <c r="K59" s="170"/>
      <c r="L59" s="170"/>
      <c r="M59" s="170"/>
      <c r="N59" s="170"/>
      <c r="O59" s="170"/>
      <c r="P59" s="170"/>
      <c r="Q59" s="170"/>
      <c r="R59" s="170"/>
      <c r="S59" s="170"/>
      <c r="T59" s="170"/>
      <c r="U59" s="170"/>
      <c r="V59" s="170"/>
      <c r="W59" s="16"/>
    </row>
    <row r="60" spans="1:23" ht="15" customHeight="1">
      <c r="A60" s="66" t="s">
        <v>49</v>
      </c>
      <c r="B60" s="66"/>
      <c r="C60" s="31" t="s">
        <v>54</v>
      </c>
      <c r="D60" s="52"/>
      <c r="E60" s="161">
        <v>0</v>
      </c>
      <c r="F60" s="161">
        <v>1505823</v>
      </c>
      <c r="G60" s="161">
        <v>3465177</v>
      </c>
      <c r="H60" s="161">
        <v>3953874</v>
      </c>
      <c r="I60" s="85">
        <v>2472205</v>
      </c>
      <c r="J60" s="85">
        <f t="shared" si="1"/>
        <v>3785</v>
      </c>
      <c r="K60" s="85">
        <v>0</v>
      </c>
      <c r="L60" s="85">
        <v>1052</v>
      </c>
      <c r="M60" s="85">
        <v>0</v>
      </c>
      <c r="N60" s="85">
        <v>0</v>
      </c>
      <c r="O60" s="85">
        <v>0</v>
      </c>
      <c r="P60" s="85">
        <v>806</v>
      </c>
      <c r="Q60" s="85">
        <v>453</v>
      </c>
      <c r="R60" s="85">
        <v>0</v>
      </c>
      <c r="S60" s="85">
        <v>0</v>
      </c>
      <c r="T60" s="85">
        <v>815</v>
      </c>
      <c r="U60" s="85">
        <v>659</v>
      </c>
      <c r="V60" s="85">
        <v>0</v>
      </c>
      <c r="W60" s="16" t="s">
        <v>271</v>
      </c>
    </row>
    <row r="61" spans="1:23" ht="3" customHeight="1" thickBot="1">
      <c r="A61" s="66"/>
      <c r="B61" s="66"/>
      <c r="C61" s="2"/>
      <c r="D61" s="52"/>
      <c r="E61" s="67"/>
      <c r="F61" s="67"/>
      <c r="G61" s="67"/>
      <c r="H61" s="67" t="s">
        <v>272</v>
      </c>
      <c r="I61" s="67"/>
      <c r="J61" s="67"/>
      <c r="K61" s="67"/>
      <c r="L61" s="67"/>
      <c r="M61" s="22"/>
      <c r="N61" s="22"/>
      <c r="O61" s="22"/>
      <c r="P61" s="22"/>
      <c r="Q61" s="22"/>
      <c r="R61" s="22"/>
      <c r="S61" s="22"/>
      <c r="T61" s="22"/>
      <c r="U61" s="22"/>
      <c r="V61" s="22"/>
      <c r="W61" s="33"/>
    </row>
    <row r="62" spans="1:23" ht="12" customHeight="1">
      <c r="A62" s="368" t="s">
        <v>624</v>
      </c>
      <c r="B62" s="369"/>
      <c r="C62" s="369"/>
      <c r="D62" s="369"/>
      <c r="E62" s="369"/>
      <c r="F62" s="369"/>
      <c r="G62" s="369"/>
      <c r="H62" s="369"/>
      <c r="I62" s="369"/>
      <c r="J62" s="369"/>
      <c r="K62" s="369"/>
      <c r="L62" s="369"/>
    </row>
    <row r="63" spans="1:23">
      <c r="A63" s="26"/>
      <c r="B63" s="26"/>
    </row>
    <row r="64" spans="1:23">
      <c r="A64" s="26"/>
      <c r="B64" s="26"/>
    </row>
    <row r="65" spans="1:2">
      <c r="A65" s="26"/>
      <c r="B65" s="26"/>
    </row>
    <row r="66" spans="1:2">
      <c r="A66" s="26"/>
      <c r="B66" s="26"/>
    </row>
    <row r="67" spans="1:2">
      <c r="A67" s="26"/>
      <c r="B67" s="26"/>
    </row>
    <row r="68" spans="1:2">
      <c r="A68" s="26"/>
      <c r="B68" s="26"/>
    </row>
    <row r="69" spans="1:2">
      <c r="A69" s="26"/>
      <c r="B69" s="26"/>
    </row>
    <row r="70" spans="1:2">
      <c r="A70" s="26"/>
      <c r="B70" s="26"/>
    </row>
    <row r="71" spans="1:2">
      <c r="A71" s="26"/>
      <c r="B71" s="26"/>
    </row>
    <row r="72" spans="1:2">
      <c r="A72" s="26"/>
      <c r="B72" s="26"/>
    </row>
    <row r="73" spans="1:2">
      <c r="A73" s="26"/>
      <c r="B73" s="26"/>
    </row>
    <row r="74" spans="1:2">
      <c r="A74" s="26"/>
      <c r="B74" s="26"/>
    </row>
    <row r="75" spans="1:2">
      <c r="A75" s="26"/>
      <c r="B75" s="26"/>
    </row>
    <row r="76" spans="1:2">
      <c r="A76" s="26"/>
      <c r="B76" s="26"/>
    </row>
    <row r="77" spans="1:2">
      <c r="A77" s="26"/>
      <c r="B77" s="26"/>
    </row>
  </sheetData>
  <mergeCells count="19">
    <mergeCell ref="A62:L62"/>
    <mergeCell ref="A6:L6"/>
    <mergeCell ref="M6:W6"/>
    <mergeCell ref="A7:D8"/>
    <mergeCell ref="E7:E8"/>
    <mergeCell ref="M7:V7"/>
    <mergeCell ref="H7:H8"/>
    <mergeCell ref="F7:F8"/>
    <mergeCell ref="A1:L1"/>
    <mergeCell ref="M1:W1"/>
    <mergeCell ref="W7:W8"/>
    <mergeCell ref="A3:L3"/>
    <mergeCell ref="M3:W3"/>
    <mergeCell ref="A4:L4"/>
    <mergeCell ref="A5:L5"/>
    <mergeCell ref="M5:W5"/>
    <mergeCell ref="G7:G8"/>
    <mergeCell ref="J7:L7"/>
    <mergeCell ref="I7:I8"/>
  </mergeCells>
  <phoneticPr fontId="2"/>
  <pageMargins left="0.59055118110236227" right="0.59055118110236227" top="0.78740157480314965" bottom="0.39370078740157483" header="0.51181102362204722" footer="0.51181102362204722"/>
  <pageSetup paperSize="9" orientation="portrait" r:id="rId1"/>
  <headerFooter alignWithMargins="0"/>
  <ignoredErrors>
    <ignoredError sqref="A12:A60 W12:W60" numberStoredAsText="1"/>
    <ignoredError sqref="K10:W10"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Normal="100" workbookViewId="0">
      <selection activeCell="H16" sqref="H16"/>
    </sheetView>
  </sheetViews>
  <sheetFormatPr defaultRowHeight="13.5"/>
  <cols>
    <col min="1" max="1" width="9.375" style="1" customWidth="1"/>
    <col min="2" max="4" width="10.125" style="1" customWidth="1"/>
    <col min="5" max="5" width="10.125" style="220" customWidth="1"/>
    <col min="6" max="8" width="10.125" style="1" customWidth="1"/>
    <col min="9" max="14" width="10.125" style="3" customWidth="1"/>
    <col min="15" max="15" width="10.125" style="227" customWidth="1"/>
    <col min="16" max="16" width="10.125" style="3" customWidth="1"/>
    <col min="17" max="17" width="9.375" style="3" customWidth="1"/>
    <col min="18" max="20" width="11.25" style="3" customWidth="1"/>
    <col min="21" max="16384" width="9" style="3"/>
  </cols>
  <sheetData>
    <row r="1" spans="1:17" ht="17.25">
      <c r="A1" s="270" t="s">
        <v>489</v>
      </c>
      <c r="B1" s="270"/>
      <c r="C1" s="270"/>
      <c r="D1" s="270"/>
      <c r="E1" s="270"/>
      <c r="F1" s="270"/>
      <c r="G1" s="270"/>
      <c r="H1" s="270"/>
      <c r="I1" s="270"/>
      <c r="J1" s="374" t="s">
        <v>424</v>
      </c>
      <c r="K1" s="374"/>
      <c r="L1" s="374"/>
      <c r="M1" s="374"/>
      <c r="N1" s="374"/>
      <c r="O1" s="374"/>
      <c r="P1" s="374"/>
      <c r="Q1" s="374"/>
    </row>
    <row r="2" spans="1:17" ht="10.5" customHeight="1"/>
    <row r="3" spans="1:17">
      <c r="A3" s="273" t="s">
        <v>425</v>
      </c>
      <c r="B3" s="273"/>
      <c r="C3" s="273"/>
      <c r="D3" s="273"/>
      <c r="E3" s="273"/>
      <c r="F3" s="273"/>
      <c r="G3" s="273"/>
      <c r="H3" s="273"/>
      <c r="I3" s="273"/>
      <c r="J3" s="373" t="s">
        <v>426</v>
      </c>
      <c r="K3" s="373"/>
      <c r="L3" s="373"/>
      <c r="M3" s="373"/>
      <c r="N3" s="373"/>
      <c r="O3" s="373"/>
      <c r="P3" s="373"/>
      <c r="Q3" s="373"/>
    </row>
    <row r="4" spans="1:17" ht="10.5" customHeight="1"/>
    <row r="5" spans="1:17" ht="12.75" customHeight="1">
      <c r="A5" s="283" t="s">
        <v>579</v>
      </c>
      <c r="B5" s="283"/>
      <c r="C5" s="283"/>
      <c r="D5" s="283"/>
      <c r="E5" s="283"/>
      <c r="F5" s="283"/>
      <c r="G5" s="283"/>
      <c r="H5" s="283"/>
      <c r="I5" s="283"/>
    </row>
    <row r="6" spans="1:17" ht="12.75" customHeight="1">
      <c r="A6" s="273" t="s">
        <v>580</v>
      </c>
      <c r="B6" s="273"/>
      <c r="C6" s="273"/>
      <c r="D6" s="273"/>
      <c r="E6" s="273"/>
      <c r="F6" s="273"/>
      <c r="G6" s="273"/>
      <c r="H6" s="273"/>
      <c r="I6" s="273"/>
      <c r="J6" s="373" t="s">
        <v>428</v>
      </c>
      <c r="K6" s="373"/>
      <c r="L6" s="373"/>
      <c r="M6" s="373"/>
      <c r="N6" s="373"/>
      <c r="O6" s="373"/>
      <c r="P6" s="373"/>
      <c r="Q6" s="373"/>
    </row>
    <row r="7" spans="1:17" ht="12.75" customHeight="1" thickBot="1">
      <c r="A7" s="4"/>
      <c r="B7" s="4"/>
      <c r="C7" s="4"/>
      <c r="D7" s="4"/>
      <c r="E7" s="221"/>
      <c r="F7" s="4"/>
      <c r="G7" s="4"/>
      <c r="H7" s="4"/>
      <c r="I7" s="4"/>
      <c r="J7" s="282" t="s">
        <v>228</v>
      </c>
      <c r="K7" s="282"/>
      <c r="L7" s="282"/>
      <c r="M7" s="282"/>
      <c r="N7" s="282"/>
      <c r="O7" s="282"/>
      <c r="P7" s="282"/>
      <c r="Q7" s="282"/>
    </row>
    <row r="8" spans="1:17" ht="15" customHeight="1">
      <c r="A8" s="276" t="s">
        <v>433</v>
      </c>
      <c r="B8" s="275" t="s">
        <v>438</v>
      </c>
      <c r="C8" s="286" t="s">
        <v>219</v>
      </c>
      <c r="D8" s="286" t="s">
        <v>293</v>
      </c>
      <c r="E8" s="168"/>
      <c r="F8" s="321" t="s">
        <v>430</v>
      </c>
      <c r="G8" s="286" t="s">
        <v>196</v>
      </c>
      <c r="H8" s="168"/>
      <c r="I8" s="168"/>
      <c r="J8" s="377" t="s">
        <v>431</v>
      </c>
      <c r="K8" s="169"/>
      <c r="L8" s="168"/>
      <c r="M8" s="168"/>
      <c r="N8" s="321" t="s">
        <v>434</v>
      </c>
      <c r="O8" s="169"/>
      <c r="P8" s="321" t="s">
        <v>54</v>
      </c>
      <c r="Q8" s="321" t="s">
        <v>433</v>
      </c>
    </row>
    <row r="9" spans="1:17" ht="15" customHeight="1">
      <c r="A9" s="274"/>
      <c r="B9" s="264"/>
      <c r="C9" s="375"/>
      <c r="D9" s="375"/>
      <c r="E9" s="384" t="s">
        <v>581</v>
      </c>
      <c r="F9" s="263"/>
      <c r="G9" s="375"/>
      <c r="H9" s="384" t="s">
        <v>582</v>
      </c>
      <c r="I9" s="380" t="s">
        <v>583</v>
      </c>
      <c r="J9" s="378"/>
      <c r="K9" s="381" t="s">
        <v>437</v>
      </c>
      <c r="L9" s="383" t="s">
        <v>432</v>
      </c>
      <c r="M9" s="381" t="s">
        <v>584</v>
      </c>
      <c r="N9" s="263"/>
      <c r="O9" s="381" t="s">
        <v>585</v>
      </c>
      <c r="P9" s="263"/>
      <c r="Q9" s="263"/>
    </row>
    <row r="10" spans="1:17" ht="15" customHeight="1">
      <c r="A10" s="278"/>
      <c r="B10" s="277"/>
      <c r="C10" s="376"/>
      <c r="D10" s="376"/>
      <c r="E10" s="385"/>
      <c r="F10" s="287"/>
      <c r="G10" s="376"/>
      <c r="H10" s="385"/>
      <c r="I10" s="376"/>
      <c r="J10" s="379"/>
      <c r="K10" s="382"/>
      <c r="L10" s="280"/>
      <c r="M10" s="382"/>
      <c r="N10" s="287"/>
      <c r="O10" s="382"/>
      <c r="P10" s="287"/>
      <c r="Q10" s="287"/>
    </row>
    <row r="11" spans="1:17" ht="7.5" customHeight="1">
      <c r="A11" s="10"/>
      <c r="B11" s="9"/>
      <c r="C11" s="25"/>
      <c r="D11" s="25"/>
      <c r="E11" s="226"/>
      <c r="F11" s="9"/>
      <c r="G11" s="25"/>
      <c r="H11" s="9"/>
      <c r="I11" s="9"/>
      <c r="J11" s="25"/>
      <c r="K11" s="25"/>
      <c r="L11" s="9"/>
      <c r="M11" s="9"/>
      <c r="N11" s="9"/>
      <c r="O11" s="25"/>
      <c r="P11" s="9"/>
      <c r="Q11" s="11"/>
    </row>
    <row r="12" spans="1:17" ht="12.75" customHeight="1">
      <c r="A12" s="52" t="s">
        <v>573</v>
      </c>
      <c r="B12" s="58">
        <v>217006719</v>
      </c>
      <c r="C12" s="58">
        <v>308532</v>
      </c>
      <c r="D12" s="58">
        <v>444682</v>
      </c>
      <c r="E12" s="58">
        <v>439926</v>
      </c>
      <c r="F12" s="58">
        <v>175776</v>
      </c>
      <c r="G12" s="58">
        <v>3612389</v>
      </c>
      <c r="H12" s="58">
        <v>1523435</v>
      </c>
      <c r="I12" s="58">
        <v>1810258</v>
      </c>
      <c r="J12" s="58">
        <v>211265142</v>
      </c>
      <c r="K12" s="58">
        <v>52087153</v>
      </c>
      <c r="L12" s="58">
        <v>5444721</v>
      </c>
      <c r="M12" s="58">
        <v>153040197</v>
      </c>
      <c r="N12" s="58">
        <v>191875</v>
      </c>
      <c r="O12" s="58">
        <v>160263</v>
      </c>
      <c r="P12" s="58">
        <v>1008323</v>
      </c>
      <c r="Q12" s="13" t="s">
        <v>444</v>
      </c>
    </row>
    <row r="13" spans="1:17" ht="12.75" customHeight="1">
      <c r="A13" s="52" t="s">
        <v>574</v>
      </c>
      <c r="B13" s="58">
        <v>154567763</v>
      </c>
      <c r="C13" s="58">
        <v>238496</v>
      </c>
      <c r="D13" s="58">
        <v>199012</v>
      </c>
      <c r="E13" s="58">
        <v>194309</v>
      </c>
      <c r="F13" s="58">
        <v>147557</v>
      </c>
      <c r="G13" s="58">
        <v>915049</v>
      </c>
      <c r="H13" s="58">
        <v>411358</v>
      </c>
      <c r="I13" s="58">
        <v>306149</v>
      </c>
      <c r="J13" s="58">
        <v>152936652</v>
      </c>
      <c r="K13" s="58">
        <v>36363493</v>
      </c>
      <c r="L13" s="58">
        <v>4014439</v>
      </c>
      <c r="M13" s="58">
        <v>112444485</v>
      </c>
      <c r="N13" s="58">
        <v>98230</v>
      </c>
      <c r="O13" s="58">
        <v>67879</v>
      </c>
      <c r="P13" s="58">
        <v>32767</v>
      </c>
      <c r="Q13" s="13" t="s">
        <v>445</v>
      </c>
    </row>
    <row r="14" spans="1:17" ht="12.75" customHeight="1">
      <c r="A14" s="52" t="s">
        <v>575</v>
      </c>
      <c r="B14" s="58">
        <v>119216111</v>
      </c>
      <c r="C14" s="171">
        <v>288796</v>
      </c>
      <c r="D14" s="171">
        <v>1070262</v>
      </c>
      <c r="E14" s="171">
        <v>1069851</v>
      </c>
      <c r="F14" s="171">
        <v>17748</v>
      </c>
      <c r="G14" s="171">
        <v>1020452</v>
      </c>
      <c r="H14" s="171">
        <v>336252</v>
      </c>
      <c r="I14" s="171">
        <v>537699</v>
      </c>
      <c r="J14" s="58">
        <v>116372201</v>
      </c>
      <c r="K14" s="171">
        <v>33921938</v>
      </c>
      <c r="L14" s="171">
        <v>12496668</v>
      </c>
      <c r="M14" s="171">
        <v>67428531</v>
      </c>
      <c r="N14" s="171">
        <v>142124</v>
      </c>
      <c r="O14" s="171">
        <v>62574</v>
      </c>
      <c r="P14" s="171">
        <v>304528</v>
      </c>
      <c r="Q14" s="13" t="s">
        <v>481</v>
      </c>
    </row>
    <row r="15" spans="1:17" ht="12.75" customHeight="1">
      <c r="A15" s="52" t="s">
        <v>576</v>
      </c>
      <c r="B15" s="58">
        <v>110157528</v>
      </c>
      <c r="C15" s="171">
        <v>149770</v>
      </c>
      <c r="D15" s="171">
        <v>891300</v>
      </c>
      <c r="E15" s="171">
        <v>851969</v>
      </c>
      <c r="F15" s="171">
        <v>51719</v>
      </c>
      <c r="G15" s="171">
        <v>1300977</v>
      </c>
      <c r="H15" s="171">
        <v>248966</v>
      </c>
      <c r="I15" s="171">
        <v>861850</v>
      </c>
      <c r="J15" s="58">
        <v>107234032</v>
      </c>
      <c r="K15" s="171">
        <v>38562712</v>
      </c>
      <c r="L15" s="171">
        <v>6025113</v>
      </c>
      <c r="M15" s="171">
        <v>44872226</v>
      </c>
      <c r="N15" s="171">
        <v>392728</v>
      </c>
      <c r="O15" s="171">
        <v>72971</v>
      </c>
      <c r="P15" s="171">
        <v>137002</v>
      </c>
      <c r="Q15" s="13" t="s">
        <v>495</v>
      </c>
    </row>
    <row r="16" spans="1:17" ht="12.75" customHeight="1">
      <c r="A16" s="52" t="s">
        <v>578</v>
      </c>
      <c r="B16" s="58">
        <v>178923113</v>
      </c>
      <c r="C16" s="171">
        <v>144024</v>
      </c>
      <c r="D16" s="171">
        <v>619575</v>
      </c>
      <c r="E16" s="171">
        <v>508251</v>
      </c>
      <c r="F16" s="171">
        <v>36397</v>
      </c>
      <c r="G16" s="171">
        <v>1652637</v>
      </c>
      <c r="H16" s="171">
        <v>232002</v>
      </c>
      <c r="I16" s="171">
        <v>1259167</v>
      </c>
      <c r="J16" s="58">
        <v>175695469</v>
      </c>
      <c r="K16" s="171">
        <v>60397670</v>
      </c>
      <c r="L16" s="171">
        <v>7045726</v>
      </c>
      <c r="M16" s="171">
        <v>87315246</v>
      </c>
      <c r="N16" s="171">
        <v>460418</v>
      </c>
      <c r="O16" s="171">
        <v>248615</v>
      </c>
      <c r="P16" s="171">
        <v>314593</v>
      </c>
      <c r="Q16" s="13" t="s">
        <v>586</v>
      </c>
    </row>
    <row r="17" spans="1:17" ht="7.5" customHeight="1" thickBot="1">
      <c r="A17" s="49"/>
      <c r="B17" s="154"/>
      <c r="C17" s="77"/>
      <c r="D17" s="77"/>
      <c r="E17" s="77"/>
      <c r="F17" s="77"/>
      <c r="G17" s="77"/>
      <c r="H17" s="77"/>
      <c r="I17" s="59"/>
      <c r="J17" s="77"/>
      <c r="K17" s="77"/>
      <c r="L17" s="77"/>
      <c r="M17" s="77"/>
      <c r="N17" s="77"/>
      <c r="O17" s="77"/>
      <c r="P17" s="77"/>
      <c r="Q17" s="165"/>
    </row>
    <row r="18" spans="1:17">
      <c r="A18" s="1" t="s">
        <v>306</v>
      </c>
    </row>
  </sheetData>
  <mergeCells count="25">
    <mergeCell ref="D8:D10"/>
    <mergeCell ref="J8:J10"/>
    <mergeCell ref="I9:I10"/>
    <mergeCell ref="O9:O10"/>
    <mergeCell ref="K9:K10"/>
    <mergeCell ref="L9:L10"/>
    <mergeCell ref="M9:M10"/>
    <mergeCell ref="E9:E10"/>
    <mergeCell ref="H9:H10"/>
    <mergeCell ref="Q8:Q10"/>
    <mergeCell ref="A1:I1"/>
    <mergeCell ref="J7:Q7"/>
    <mergeCell ref="J3:Q3"/>
    <mergeCell ref="A3:I3"/>
    <mergeCell ref="A6:I6"/>
    <mergeCell ref="J6:Q6"/>
    <mergeCell ref="J1:Q1"/>
    <mergeCell ref="P8:P10"/>
    <mergeCell ref="N8:N10"/>
    <mergeCell ref="F8:F10"/>
    <mergeCell ref="G8:G10"/>
    <mergeCell ref="A8:A10"/>
    <mergeCell ref="B8:B10"/>
    <mergeCell ref="C8:C10"/>
    <mergeCell ref="A5:I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zoomScaleNormal="100" workbookViewId="0">
      <selection activeCell="I20" sqref="I20"/>
    </sheetView>
  </sheetViews>
  <sheetFormatPr defaultRowHeight="13.5"/>
  <cols>
    <col min="1" max="1" width="9.375" style="1" customWidth="1"/>
    <col min="2" max="7" width="10.125" style="1" customWidth="1"/>
    <col min="8" max="9" width="10.125" style="3" customWidth="1"/>
    <col min="10" max="10" width="1.125" style="247" customWidth="1"/>
    <col min="11" max="11" width="10.125" style="3" customWidth="1"/>
    <col min="12" max="12" width="10.125" style="227" customWidth="1"/>
    <col min="13" max="17" width="10.125" style="3" customWidth="1"/>
    <col min="18" max="18" width="9.375" style="3" customWidth="1"/>
    <col min="19" max="16384" width="9" style="3"/>
  </cols>
  <sheetData>
    <row r="1" spans="1:18" ht="12.75" customHeight="1">
      <c r="A1" s="273" t="s">
        <v>587</v>
      </c>
      <c r="B1" s="273"/>
      <c r="C1" s="273"/>
      <c r="D1" s="273"/>
      <c r="E1" s="273"/>
      <c r="F1" s="273"/>
      <c r="G1" s="273"/>
      <c r="H1" s="273"/>
      <c r="I1" s="273"/>
      <c r="J1" s="245"/>
      <c r="K1" s="373" t="s">
        <v>427</v>
      </c>
      <c r="L1" s="373"/>
      <c r="M1" s="373"/>
      <c r="N1" s="373"/>
      <c r="O1" s="373"/>
      <c r="P1" s="373"/>
      <c r="Q1" s="373"/>
      <c r="R1" s="373"/>
    </row>
    <row r="2" spans="1:18" ht="12.75" customHeight="1" thickBot="1">
      <c r="A2" s="4"/>
      <c r="B2" s="4"/>
      <c r="C2" s="4"/>
      <c r="D2" s="4"/>
      <c r="E2" s="4"/>
      <c r="F2" s="4"/>
      <c r="G2" s="4"/>
      <c r="H2" s="244"/>
      <c r="I2" s="244"/>
      <c r="J2" s="246"/>
      <c r="K2" s="282" t="s">
        <v>228</v>
      </c>
      <c r="L2" s="282"/>
      <c r="M2" s="282"/>
      <c r="N2" s="282"/>
      <c r="O2" s="282"/>
      <c r="P2" s="282"/>
      <c r="Q2" s="282"/>
      <c r="R2" s="282"/>
    </row>
    <row r="3" spans="1:18" ht="18.75" customHeight="1">
      <c r="A3" s="276" t="s">
        <v>433</v>
      </c>
      <c r="B3" s="275" t="s">
        <v>438</v>
      </c>
      <c r="C3" s="286" t="s">
        <v>219</v>
      </c>
      <c r="D3" s="321" t="s">
        <v>429</v>
      </c>
      <c r="E3" s="169"/>
      <c r="F3" s="168"/>
      <c r="G3" s="168"/>
      <c r="H3" s="284" t="s">
        <v>430</v>
      </c>
      <c r="I3" s="286" t="s">
        <v>196</v>
      </c>
      <c r="J3" s="248"/>
      <c r="K3" s="168"/>
      <c r="L3" s="167"/>
      <c r="M3" s="286" t="s">
        <v>431</v>
      </c>
      <c r="N3" s="169"/>
      <c r="O3" s="167"/>
      <c r="P3" s="321" t="s">
        <v>434</v>
      </c>
      <c r="Q3" s="321" t="s">
        <v>54</v>
      </c>
      <c r="R3" s="321" t="s">
        <v>433</v>
      </c>
    </row>
    <row r="4" spans="1:18" ht="18.75" customHeight="1">
      <c r="A4" s="274"/>
      <c r="B4" s="264"/>
      <c r="C4" s="375"/>
      <c r="D4" s="263"/>
      <c r="E4" s="381" t="s">
        <v>435</v>
      </c>
      <c r="F4" s="383" t="s">
        <v>589</v>
      </c>
      <c r="G4" s="327" t="s">
        <v>436</v>
      </c>
      <c r="H4" s="386"/>
      <c r="I4" s="375"/>
      <c r="J4" s="249"/>
      <c r="K4" s="381" t="s">
        <v>590</v>
      </c>
      <c r="L4" s="383" t="s">
        <v>583</v>
      </c>
      <c r="M4" s="263"/>
      <c r="N4" s="381" t="s">
        <v>437</v>
      </c>
      <c r="O4" s="383" t="s">
        <v>432</v>
      </c>
      <c r="P4" s="263"/>
      <c r="Q4" s="263"/>
      <c r="R4" s="263"/>
    </row>
    <row r="5" spans="1:18" ht="18.75" customHeight="1">
      <c r="A5" s="278"/>
      <c r="B5" s="277"/>
      <c r="C5" s="376"/>
      <c r="D5" s="287"/>
      <c r="E5" s="382"/>
      <c r="F5" s="280"/>
      <c r="G5" s="287"/>
      <c r="H5" s="382"/>
      <c r="I5" s="376"/>
      <c r="J5" s="250"/>
      <c r="K5" s="280"/>
      <c r="L5" s="280"/>
      <c r="M5" s="287"/>
      <c r="N5" s="382"/>
      <c r="O5" s="280"/>
      <c r="P5" s="287"/>
      <c r="Q5" s="287"/>
      <c r="R5" s="287"/>
    </row>
    <row r="6" spans="1:18" ht="7.5" customHeight="1">
      <c r="A6" s="10"/>
      <c r="B6" s="9"/>
      <c r="C6" s="25"/>
      <c r="D6" s="9"/>
      <c r="E6" s="25"/>
      <c r="F6" s="9"/>
      <c r="G6" s="9"/>
      <c r="H6" s="25"/>
      <c r="I6" s="25"/>
      <c r="J6" s="25"/>
      <c r="K6" s="9"/>
      <c r="L6" s="226"/>
      <c r="M6" s="9"/>
      <c r="N6" s="25"/>
      <c r="O6" s="9"/>
      <c r="P6" s="9"/>
      <c r="Q6" s="9"/>
      <c r="R6" s="11"/>
    </row>
    <row r="7" spans="1:18" ht="12.75" customHeight="1">
      <c r="A7" s="52" t="s">
        <v>573</v>
      </c>
      <c r="B7" s="79">
        <v>48378681</v>
      </c>
      <c r="C7" s="79">
        <v>3639793</v>
      </c>
      <c r="D7" s="79">
        <v>31508055</v>
      </c>
      <c r="E7" s="79">
        <v>21476090</v>
      </c>
      <c r="F7" s="79">
        <v>5860807</v>
      </c>
      <c r="G7" s="79">
        <v>4171158</v>
      </c>
      <c r="H7" s="79">
        <v>1815820</v>
      </c>
      <c r="I7" s="79">
        <v>7959694</v>
      </c>
      <c r="J7" s="79"/>
      <c r="K7" s="79">
        <v>1130635</v>
      </c>
      <c r="L7" s="79">
        <v>6382984</v>
      </c>
      <c r="M7" s="79">
        <v>2870484</v>
      </c>
      <c r="N7" s="79">
        <v>1546342</v>
      </c>
      <c r="O7" s="79">
        <v>1324142</v>
      </c>
      <c r="P7" s="79">
        <v>481346</v>
      </c>
      <c r="Q7" s="79">
        <v>103489</v>
      </c>
      <c r="R7" s="13" t="s">
        <v>444</v>
      </c>
    </row>
    <row r="8" spans="1:18" ht="12.75" customHeight="1">
      <c r="A8" s="52" t="s">
        <v>588</v>
      </c>
      <c r="B8" s="79">
        <v>59891138</v>
      </c>
      <c r="C8" s="79">
        <v>4018542</v>
      </c>
      <c r="D8" s="79">
        <v>36239200</v>
      </c>
      <c r="E8" s="79">
        <v>26943740</v>
      </c>
      <c r="F8" s="79">
        <v>3838501</v>
      </c>
      <c r="G8" s="79">
        <v>5088728</v>
      </c>
      <c r="H8" s="79">
        <v>2183494</v>
      </c>
      <c r="I8" s="79">
        <v>6949003</v>
      </c>
      <c r="J8" s="79"/>
      <c r="K8" s="79">
        <v>2372222</v>
      </c>
      <c r="L8" s="79">
        <v>4043503</v>
      </c>
      <c r="M8" s="79">
        <v>9917419</v>
      </c>
      <c r="N8" s="79">
        <v>5521762</v>
      </c>
      <c r="O8" s="79">
        <v>4068076</v>
      </c>
      <c r="P8" s="79">
        <v>219175</v>
      </c>
      <c r="Q8" s="79">
        <v>364305</v>
      </c>
      <c r="R8" s="13" t="s">
        <v>445</v>
      </c>
    </row>
    <row r="9" spans="1:18" ht="12.75" customHeight="1">
      <c r="A9" s="52" t="s">
        <v>481</v>
      </c>
      <c r="B9" s="84">
        <v>65338898</v>
      </c>
      <c r="C9" s="84">
        <v>4465459</v>
      </c>
      <c r="D9" s="84">
        <v>38741352</v>
      </c>
      <c r="E9" s="84">
        <v>28036894</v>
      </c>
      <c r="F9" s="84">
        <v>4371517</v>
      </c>
      <c r="G9" s="84">
        <v>6329130</v>
      </c>
      <c r="H9" s="84">
        <v>2628657</v>
      </c>
      <c r="I9" s="84">
        <v>7061870</v>
      </c>
      <c r="J9" s="84"/>
      <c r="K9" s="84">
        <v>2860366</v>
      </c>
      <c r="L9" s="84">
        <v>3585448</v>
      </c>
      <c r="M9" s="84">
        <v>11892700</v>
      </c>
      <c r="N9" s="84">
        <v>6518417</v>
      </c>
      <c r="O9" s="84">
        <v>5122696</v>
      </c>
      <c r="P9" s="84">
        <v>176064</v>
      </c>
      <c r="Q9" s="84">
        <v>372796</v>
      </c>
      <c r="R9" s="13" t="s">
        <v>481</v>
      </c>
    </row>
    <row r="10" spans="1:18" ht="12.75" customHeight="1">
      <c r="A10" s="52" t="s">
        <v>495</v>
      </c>
      <c r="B10" s="84">
        <v>73124923</v>
      </c>
      <c r="C10" s="84">
        <v>3688184</v>
      </c>
      <c r="D10" s="84">
        <v>40532312</v>
      </c>
      <c r="E10" s="84">
        <v>29174614</v>
      </c>
      <c r="F10" s="84">
        <v>2849012</v>
      </c>
      <c r="G10" s="84">
        <v>8508686</v>
      </c>
      <c r="H10" s="84">
        <v>2763803</v>
      </c>
      <c r="I10" s="84">
        <v>6926227</v>
      </c>
      <c r="J10" s="84"/>
      <c r="K10" s="84">
        <v>2842860</v>
      </c>
      <c r="L10" s="84">
        <v>3488403</v>
      </c>
      <c r="M10" s="84">
        <v>18105547</v>
      </c>
      <c r="N10" s="84">
        <v>8348373</v>
      </c>
      <c r="O10" s="84">
        <v>8523750</v>
      </c>
      <c r="P10" s="84">
        <v>421014</v>
      </c>
      <c r="Q10" s="84">
        <v>687836</v>
      </c>
      <c r="R10" s="13" t="s">
        <v>495</v>
      </c>
    </row>
    <row r="11" spans="1:18" ht="12.75" customHeight="1">
      <c r="A11" s="52" t="s">
        <v>577</v>
      </c>
      <c r="B11" s="84">
        <v>83482094</v>
      </c>
      <c r="C11" s="84">
        <v>4449576</v>
      </c>
      <c r="D11" s="84">
        <v>39357441</v>
      </c>
      <c r="E11" s="84">
        <v>26431783</v>
      </c>
      <c r="F11" s="84">
        <v>4205736</v>
      </c>
      <c r="G11" s="84">
        <v>8719922</v>
      </c>
      <c r="H11" s="84">
        <v>3160449</v>
      </c>
      <c r="I11" s="84">
        <v>8639185</v>
      </c>
      <c r="J11" s="84"/>
      <c r="K11" s="84">
        <v>1795660</v>
      </c>
      <c r="L11" s="84">
        <v>4786956</v>
      </c>
      <c r="M11" s="84">
        <v>26482593</v>
      </c>
      <c r="N11" s="84">
        <v>14770002</v>
      </c>
      <c r="O11" s="84">
        <v>10493024</v>
      </c>
      <c r="P11" s="84">
        <v>727970</v>
      </c>
      <c r="Q11" s="84">
        <v>664880</v>
      </c>
      <c r="R11" s="13" t="s">
        <v>591</v>
      </c>
    </row>
    <row r="12" spans="1:18" ht="7.5" customHeight="1" thickBot="1">
      <c r="A12" s="49"/>
      <c r="B12" s="154"/>
      <c r="C12" s="77"/>
      <c r="D12" s="77"/>
      <c r="E12" s="77"/>
      <c r="F12" s="77"/>
      <c r="G12" s="59"/>
      <c r="H12" s="77"/>
      <c r="I12" s="77"/>
      <c r="J12" s="77"/>
      <c r="K12" s="77"/>
      <c r="L12" s="77"/>
      <c r="M12" s="77"/>
      <c r="N12" s="77"/>
      <c r="O12" s="77"/>
      <c r="P12" s="77"/>
      <c r="Q12" s="77"/>
      <c r="R12" s="165"/>
    </row>
    <row r="13" spans="1:18">
      <c r="A13" s="1" t="s">
        <v>306</v>
      </c>
      <c r="G13" s="3"/>
    </row>
    <row r="14" spans="1:18" ht="13.5" customHeight="1"/>
  </sheetData>
  <mergeCells count="20">
    <mergeCell ref="E4:E5"/>
    <mergeCell ref="H3:H5"/>
    <mergeCell ref="L4:L5"/>
    <mergeCell ref="F4:F5"/>
    <mergeCell ref="D3:D5"/>
    <mergeCell ref="K4:K5"/>
    <mergeCell ref="K2:R2"/>
    <mergeCell ref="C3:C5"/>
    <mergeCell ref="K1:R1"/>
    <mergeCell ref="A1:I1"/>
    <mergeCell ref="R3:R5"/>
    <mergeCell ref="N4:N5"/>
    <mergeCell ref="P3:P5"/>
    <mergeCell ref="I3:I5"/>
    <mergeCell ref="M3:M5"/>
    <mergeCell ref="Q3:Q5"/>
    <mergeCell ref="B3:B5"/>
    <mergeCell ref="A3:A5"/>
    <mergeCell ref="G4:G5"/>
    <mergeCell ref="O4:O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zoomScaleNormal="100" workbookViewId="0">
      <selection activeCell="G33" sqref="G33"/>
    </sheetView>
  </sheetViews>
  <sheetFormatPr defaultRowHeight="13.5"/>
  <cols>
    <col min="1" max="1" width="16.25" style="1" customWidth="1"/>
    <col min="2" max="2" width="10" style="1" customWidth="1"/>
    <col min="3" max="3" width="15.25" style="1" customWidth="1"/>
    <col min="4" max="4" width="10" style="1" customWidth="1"/>
    <col min="5" max="5" width="15.25" style="1" customWidth="1"/>
    <col min="6" max="6" width="10" style="1" customWidth="1"/>
    <col min="7" max="7" width="15.25" style="1" customWidth="1"/>
    <col min="8" max="16384" width="9" style="3"/>
  </cols>
  <sheetData>
    <row r="1" spans="1:7" ht="10.5" customHeight="1">
      <c r="A1" s="283" t="s">
        <v>215</v>
      </c>
      <c r="B1" s="283"/>
      <c r="C1" s="283"/>
      <c r="D1" s="283"/>
      <c r="E1" s="283"/>
      <c r="F1" s="283"/>
      <c r="G1" s="283"/>
    </row>
    <row r="3" spans="1:7" ht="10.5" customHeight="1">
      <c r="A3" s="272" t="s">
        <v>592</v>
      </c>
      <c r="B3" s="272"/>
      <c r="C3" s="272"/>
      <c r="D3" s="272"/>
      <c r="E3" s="272"/>
      <c r="F3" s="272"/>
      <c r="G3" s="272"/>
    </row>
    <row r="4" spans="1:7" ht="12.75" customHeight="1">
      <c r="A4" s="272"/>
      <c r="B4" s="272"/>
      <c r="C4" s="272"/>
      <c r="D4" s="272"/>
      <c r="E4" s="272"/>
      <c r="F4" s="272"/>
      <c r="G4" s="272"/>
    </row>
    <row r="5" spans="1:7" ht="12.75" customHeight="1" thickBot="1">
      <c r="A5" s="282" t="s">
        <v>230</v>
      </c>
      <c r="B5" s="282"/>
      <c r="C5" s="282"/>
      <c r="D5" s="282"/>
      <c r="E5" s="282"/>
      <c r="F5" s="282"/>
      <c r="G5" s="282"/>
    </row>
    <row r="6" spans="1:7" ht="12.75" customHeight="1">
      <c r="A6" s="276" t="s">
        <v>197</v>
      </c>
      <c r="B6" s="318" t="s">
        <v>210</v>
      </c>
      <c r="C6" s="387"/>
      <c r="D6" s="318" t="s">
        <v>211</v>
      </c>
      <c r="E6" s="387"/>
      <c r="F6" s="318" t="s">
        <v>212</v>
      </c>
      <c r="G6" s="318"/>
    </row>
    <row r="7" spans="1:7" ht="18.75" customHeight="1">
      <c r="A7" s="278"/>
      <c r="B7" s="8" t="s">
        <v>213</v>
      </c>
      <c r="C7" s="8" t="s">
        <v>294</v>
      </c>
      <c r="D7" s="8" t="s">
        <v>213</v>
      </c>
      <c r="E7" s="8" t="s">
        <v>294</v>
      </c>
      <c r="F7" s="8" t="s">
        <v>213</v>
      </c>
      <c r="G7" s="7" t="s">
        <v>294</v>
      </c>
    </row>
    <row r="8" spans="1:7" ht="7.5" customHeight="1">
      <c r="A8" s="10"/>
      <c r="B8" s="9"/>
      <c r="C8" s="9"/>
      <c r="D8" s="9"/>
      <c r="E8" s="9"/>
      <c r="F8" s="5"/>
      <c r="G8" s="5"/>
    </row>
    <row r="9" spans="1:7" ht="12.75" customHeight="1">
      <c r="A9" s="52" t="s">
        <v>594</v>
      </c>
      <c r="B9" s="79">
        <v>516</v>
      </c>
      <c r="C9" s="79">
        <v>1757137</v>
      </c>
      <c r="D9" s="79">
        <v>21</v>
      </c>
      <c r="E9" s="79">
        <v>253714</v>
      </c>
      <c r="F9" s="79">
        <v>495</v>
      </c>
      <c r="G9" s="79">
        <v>1503423</v>
      </c>
    </row>
    <row r="10" spans="1:7" ht="12.75" customHeight="1">
      <c r="A10" s="52" t="s">
        <v>593</v>
      </c>
      <c r="B10" s="79">
        <v>442</v>
      </c>
      <c r="C10" s="79">
        <v>1783407</v>
      </c>
      <c r="D10" s="79">
        <v>23</v>
      </c>
      <c r="E10" s="79">
        <v>422541</v>
      </c>
      <c r="F10" s="79">
        <v>419</v>
      </c>
      <c r="G10" s="79">
        <v>1360866</v>
      </c>
    </row>
    <row r="11" spans="1:7" ht="12.75" customHeight="1">
      <c r="A11" s="52" t="s">
        <v>595</v>
      </c>
      <c r="B11" s="79">
        <v>429</v>
      </c>
      <c r="C11" s="79">
        <v>1721452</v>
      </c>
      <c r="D11" s="79">
        <v>28</v>
      </c>
      <c r="E11" s="79">
        <v>560356</v>
      </c>
      <c r="F11" s="79">
        <v>401</v>
      </c>
      <c r="G11" s="79">
        <v>1161096</v>
      </c>
    </row>
    <row r="12" spans="1:7" ht="12.75" customHeight="1">
      <c r="A12" s="52" t="s">
        <v>596</v>
      </c>
      <c r="B12" s="79">
        <v>428</v>
      </c>
      <c r="C12" s="79">
        <v>1774291</v>
      </c>
      <c r="D12" s="79">
        <v>30</v>
      </c>
      <c r="E12" s="79">
        <v>558290</v>
      </c>
      <c r="F12" s="79">
        <v>398</v>
      </c>
      <c r="G12" s="79">
        <v>1216001</v>
      </c>
    </row>
    <row r="13" spans="1:7" ht="12.75" customHeight="1">
      <c r="A13" s="52" t="s">
        <v>597</v>
      </c>
      <c r="B13" s="79">
        <f t="shared" ref="B13:F13" si="0">SUM(B15:B28)</f>
        <v>525</v>
      </c>
      <c r="C13" s="79">
        <f t="shared" si="0"/>
        <v>1892051</v>
      </c>
      <c r="D13" s="79">
        <f t="shared" si="0"/>
        <v>39</v>
      </c>
      <c r="E13" s="79">
        <f t="shared" si="0"/>
        <v>609453</v>
      </c>
      <c r="F13" s="79">
        <f t="shared" si="0"/>
        <v>486</v>
      </c>
      <c r="G13" s="79">
        <f>SUM(G15:G28)</f>
        <v>1282598</v>
      </c>
    </row>
    <row r="14" spans="1:7" ht="12.75" customHeight="1">
      <c r="A14" s="52"/>
      <c r="B14" s="79"/>
      <c r="C14" s="79"/>
      <c r="D14" s="79"/>
      <c r="E14" s="79"/>
      <c r="F14" s="79"/>
      <c r="G14" s="79"/>
    </row>
    <row r="15" spans="1:7" ht="12.75" customHeight="1">
      <c r="A15" s="68" t="s">
        <v>198</v>
      </c>
      <c r="B15" s="156">
        <v>34</v>
      </c>
      <c r="C15" s="157">
        <v>185441</v>
      </c>
      <c r="D15" s="195">
        <v>4</v>
      </c>
      <c r="E15" s="195">
        <v>104912</v>
      </c>
      <c r="F15" s="157">
        <v>30</v>
      </c>
      <c r="G15" s="157">
        <v>80529</v>
      </c>
    </row>
    <row r="16" spans="1:7" ht="12.75" customHeight="1">
      <c r="A16" s="68" t="s">
        <v>199</v>
      </c>
      <c r="B16" s="156">
        <v>34</v>
      </c>
      <c r="C16" s="157">
        <v>165634</v>
      </c>
      <c r="D16" s="195">
        <v>5</v>
      </c>
      <c r="E16" s="195">
        <v>52596</v>
      </c>
      <c r="F16" s="157">
        <v>29</v>
      </c>
      <c r="G16" s="157">
        <v>113038</v>
      </c>
    </row>
    <row r="17" spans="1:7" ht="12.75" customHeight="1">
      <c r="A17" s="68" t="s">
        <v>200</v>
      </c>
      <c r="B17" s="156">
        <v>52</v>
      </c>
      <c r="C17" s="157">
        <v>177651</v>
      </c>
      <c r="D17" s="195">
        <v>3</v>
      </c>
      <c r="E17" s="195">
        <v>52875</v>
      </c>
      <c r="F17" s="157">
        <v>49</v>
      </c>
      <c r="G17" s="157">
        <v>124776</v>
      </c>
    </row>
    <row r="18" spans="1:7" ht="12.75" customHeight="1">
      <c r="A18" s="68" t="s">
        <v>201</v>
      </c>
      <c r="B18" s="156">
        <v>48</v>
      </c>
      <c r="C18" s="157">
        <v>106798</v>
      </c>
      <c r="D18" s="195">
        <v>1</v>
      </c>
      <c r="E18" s="195">
        <v>26846</v>
      </c>
      <c r="F18" s="157">
        <v>47</v>
      </c>
      <c r="G18" s="157">
        <v>79952</v>
      </c>
    </row>
    <row r="19" spans="1:7" ht="12.75" customHeight="1">
      <c r="A19" s="68"/>
      <c r="B19" s="156"/>
      <c r="C19" s="157"/>
      <c r="D19" s="85"/>
      <c r="E19" s="85"/>
      <c r="F19" s="84"/>
      <c r="G19" s="79"/>
    </row>
    <row r="20" spans="1:7" ht="12.75" customHeight="1">
      <c r="A20" s="68" t="s">
        <v>202</v>
      </c>
      <c r="B20" s="156">
        <v>56</v>
      </c>
      <c r="C20" s="157">
        <v>150641</v>
      </c>
      <c r="D20" s="195">
        <v>2</v>
      </c>
      <c r="E20" s="195">
        <v>52713</v>
      </c>
      <c r="F20" s="157">
        <v>54</v>
      </c>
      <c r="G20" s="148">
        <v>97928</v>
      </c>
    </row>
    <row r="21" spans="1:7" ht="12.75" customHeight="1">
      <c r="A21" s="68" t="s">
        <v>203</v>
      </c>
      <c r="B21" s="156">
        <v>39</v>
      </c>
      <c r="C21" s="157">
        <v>138157</v>
      </c>
      <c r="D21" s="195">
        <v>4</v>
      </c>
      <c r="E21" s="195">
        <v>52725</v>
      </c>
      <c r="F21" s="157">
        <v>35</v>
      </c>
      <c r="G21" s="157">
        <v>85432</v>
      </c>
    </row>
    <row r="22" spans="1:7" ht="12.75" customHeight="1">
      <c r="A22" s="68" t="s">
        <v>204</v>
      </c>
      <c r="B22" s="156">
        <v>29</v>
      </c>
      <c r="C22" s="157">
        <v>138483</v>
      </c>
      <c r="D22" s="195">
        <v>1</v>
      </c>
      <c r="E22" s="195">
        <v>26846</v>
      </c>
      <c r="F22" s="157">
        <v>28</v>
      </c>
      <c r="G22" s="157">
        <v>111637</v>
      </c>
    </row>
    <row r="23" spans="1:7" ht="12.75" customHeight="1">
      <c r="A23" s="68" t="s">
        <v>205</v>
      </c>
      <c r="B23" s="156">
        <v>41</v>
      </c>
      <c r="C23" s="157">
        <v>157684</v>
      </c>
      <c r="D23" s="195">
        <v>2</v>
      </c>
      <c r="E23" s="195">
        <v>26015</v>
      </c>
      <c r="F23" s="157">
        <v>39</v>
      </c>
      <c r="G23" s="157">
        <v>131669</v>
      </c>
    </row>
    <row r="24" spans="1:7" ht="12.75" customHeight="1">
      <c r="A24" s="68"/>
      <c r="B24" s="156"/>
      <c r="C24" s="157"/>
      <c r="D24" s="80"/>
      <c r="E24" s="85"/>
      <c r="F24" s="84"/>
      <c r="G24" s="84"/>
    </row>
    <row r="25" spans="1:7" ht="12.75" customHeight="1">
      <c r="A25" s="68" t="s">
        <v>206</v>
      </c>
      <c r="B25" s="156">
        <v>49</v>
      </c>
      <c r="C25" s="157">
        <v>168350</v>
      </c>
      <c r="D25" s="80">
        <v>2</v>
      </c>
      <c r="E25" s="195">
        <v>52713</v>
      </c>
      <c r="F25" s="157">
        <v>47</v>
      </c>
      <c r="G25" s="157">
        <v>115637</v>
      </c>
    </row>
    <row r="26" spans="1:7" ht="12.75" customHeight="1">
      <c r="A26" s="68" t="s">
        <v>207</v>
      </c>
      <c r="B26" s="156">
        <v>52</v>
      </c>
      <c r="C26" s="157">
        <v>167077</v>
      </c>
      <c r="D26" s="195">
        <v>6</v>
      </c>
      <c r="E26" s="195">
        <v>54269</v>
      </c>
      <c r="F26" s="157">
        <v>46</v>
      </c>
      <c r="G26" s="157">
        <v>112808</v>
      </c>
    </row>
    <row r="27" spans="1:7" ht="12.75" customHeight="1">
      <c r="A27" s="68" t="s">
        <v>208</v>
      </c>
      <c r="B27" s="156">
        <v>48</v>
      </c>
      <c r="C27" s="157">
        <v>162971</v>
      </c>
      <c r="D27" s="195">
        <v>6</v>
      </c>
      <c r="E27" s="195">
        <v>54471</v>
      </c>
      <c r="F27" s="157">
        <v>42</v>
      </c>
      <c r="G27" s="157">
        <v>108500</v>
      </c>
    </row>
    <row r="28" spans="1:7" ht="12.75" customHeight="1">
      <c r="A28" s="68" t="s">
        <v>209</v>
      </c>
      <c r="B28" s="156">
        <v>43</v>
      </c>
      <c r="C28" s="157">
        <v>173164</v>
      </c>
      <c r="D28" s="195">
        <v>3</v>
      </c>
      <c r="E28" s="195">
        <v>52472</v>
      </c>
      <c r="F28" s="157">
        <v>40</v>
      </c>
      <c r="G28" s="157">
        <v>120692</v>
      </c>
    </row>
    <row r="29" spans="1:7" ht="7.5" customHeight="1" thickBot="1">
      <c r="A29" s="49"/>
      <c r="B29" s="158"/>
      <c r="C29" s="159"/>
      <c r="D29" s="160"/>
      <c r="E29" s="160"/>
      <c r="F29" s="159"/>
      <c r="G29" s="159"/>
    </row>
    <row r="30" spans="1:7" ht="12.75" customHeight="1">
      <c r="A30" s="294" t="s">
        <v>229</v>
      </c>
      <c r="B30" s="294"/>
      <c r="C30" s="294"/>
      <c r="D30" s="294"/>
      <c r="E30" s="294"/>
      <c r="F30" s="294"/>
      <c r="G30" s="294"/>
    </row>
    <row r="31" spans="1:7" ht="13.5" customHeight="1">
      <c r="A31" s="23"/>
      <c r="B31" s="23"/>
      <c r="C31" s="23"/>
      <c r="D31" s="23"/>
      <c r="E31" s="23"/>
      <c r="F31" s="23"/>
      <c r="G31" s="23"/>
    </row>
    <row r="32" spans="1:7" ht="13.5" customHeight="1">
      <c r="A32" s="23"/>
      <c r="B32" s="23"/>
      <c r="C32" s="23"/>
      <c r="D32" s="23"/>
      <c r="E32" s="23"/>
      <c r="F32" s="23"/>
      <c r="G32" s="23"/>
    </row>
    <row r="33" spans="1:7" ht="13.5" customHeight="1">
      <c r="A33" s="23"/>
      <c r="B33" s="23"/>
      <c r="C33" s="23"/>
      <c r="D33" s="23"/>
      <c r="E33" s="23"/>
      <c r="F33" s="23"/>
      <c r="G33" s="23"/>
    </row>
    <row r="34" spans="1:7" ht="13.5" customHeight="1">
      <c r="A34" s="23"/>
      <c r="B34" s="23"/>
      <c r="C34" s="23"/>
      <c r="D34" s="23"/>
      <c r="E34" s="23"/>
      <c r="F34" s="23"/>
      <c r="G34" s="23"/>
    </row>
    <row r="35" spans="1:7" ht="13.5" customHeight="1">
      <c r="A35" s="23"/>
      <c r="B35" s="23"/>
      <c r="C35" s="23"/>
      <c r="D35" s="23"/>
      <c r="E35" s="23"/>
      <c r="F35" s="23"/>
      <c r="G35" s="23"/>
    </row>
    <row r="36" spans="1:7" ht="13.5" customHeight="1">
      <c r="A36" s="23"/>
      <c r="B36" s="23"/>
      <c r="C36" s="23"/>
      <c r="D36" s="23"/>
      <c r="E36" s="23"/>
      <c r="F36" s="23"/>
      <c r="G36" s="23"/>
    </row>
    <row r="37" spans="1:7" ht="13.5" customHeight="1">
      <c r="A37" s="23"/>
      <c r="B37" s="23"/>
      <c r="C37" s="23"/>
      <c r="D37" s="23"/>
      <c r="E37" s="23"/>
      <c r="F37" s="23"/>
      <c r="G37" s="23"/>
    </row>
    <row r="38" spans="1:7" ht="13.5" customHeight="1">
      <c r="A38" s="23"/>
      <c r="B38" s="23"/>
      <c r="C38" s="23"/>
      <c r="D38" s="23"/>
      <c r="E38" s="23"/>
      <c r="F38" s="23"/>
      <c r="G38" s="23"/>
    </row>
    <row r="39" spans="1:7" ht="13.5" customHeight="1">
      <c r="A39" s="23"/>
      <c r="B39" s="23"/>
      <c r="C39" s="23"/>
      <c r="D39" s="23"/>
      <c r="E39" s="23"/>
      <c r="F39" s="23"/>
      <c r="G39" s="23"/>
    </row>
    <row r="40" spans="1:7" ht="13.5" customHeight="1">
      <c r="A40" s="23"/>
      <c r="B40" s="23"/>
      <c r="C40" s="23"/>
      <c r="D40" s="23"/>
      <c r="E40" s="23"/>
      <c r="F40" s="23"/>
      <c r="G40" s="23"/>
    </row>
    <row r="41" spans="1:7" ht="13.5" customHeight="1">
      <c r="A41" s="23"/>
      <c r="B41" s="23"/>
      <c r="C41" s="23"/>
      <c r="D41" s="23"/>
      <c r="E41" s="23"/>
      <c r="F41" s="23"/>
      <c r="G41" s="23"/>
    </row>
    <row r="42" spans="1:7" ht="13.5" customHeight="1">
      <c r="A42" s="23"/>
      <c r="B42" s="23"/>
      <c r="C42" s="23"/>
      <c r="D42" s="23"/>
      <c r="E42" s="23"/>
      <c r="F42" s="23"/>
      <c r="G42" s="23"/>
    </row>
    <row r="43" spans="1:7" ht="13.5" customHeight="1">
      <c r="A43" s="23"/>
      <c r="B43" s="23"/>
      <c r="C43" s="23"/>
      <c r="D43" s="23"/>
      <c r="E43" s="23"/>
      <c r="F43" s="23"/>
      <c r="G43" s="23"/>
    </row>
    <row r="44" spans="1:7" ht="13.5" customHeight="1">
      <c r="A44" s="23"/>
      <c r="B44" s="23"/>
      <c r="C44" s="23"/>
      <c r="D44" s="23"/>
      <c r="E44" s="23"/>
      <c r="F44" s="23"/>
      <c r="G44" s="23"/>
    </row>
    <row r="45" spans="1:7" ht="13.5" customHeight="1">
      <c r="A45" s="23"/>
      <c r="B45" s="23"/>
      <c r="C45" s="23"/>
      <c r="D45" s="23"/>
      <c r="E45" s="23"/>
      <c r="F45" s="23"/>
      <c r="G45" s="23"/>
    </row>
    <row r="46" spans="1:7" ht="13.5" customHeight="1">
      <c r="A46" s="23"/>
      <c r="B46" s="23"/>
      <c r="C46" s="23"/>
      <c r="D46" s="23"/>
      <c r="E46" s="23"/>
      <c r="F46" s="23"/>
      <c r="G46" s="23"/>
    </row>
    <row r="47" spans="1:7" ht="13.5" customHeight="1">
      <c r="A47" s="23"/>
      <c r="B47" s="23"/>
      <c r="C47" s="23"/>
      <c r="D47" s="23"/>
      <c r="E47" s="23"/>
      <c r="F47" s="23"/>
      <c r="G47" s="23"/>
    </row>
    <row r="48" spans="1:7" ht="13.5" customHeight="1">
      <c r="A48" s="23"/>
      <c r="B48" s="23"/>
      <c r="C48" s="23"/>
      <c r="D48" s="23"/>
      <c r="E48" s="23"/>
      <c r="F48" s="23"/>
      <c r="G48" s="23"/>
    </row>
    <row r="49" spans="1:7" ht="13.5" customHeight="1">
      <c r="A49" s="23"/>
      <c r="B49" s="23"/>
      <c r="C49" s="23"/>
      <c r="D49" s="23"/>
      <c r="E49" s="23"/>
      <c r="F49" s="23"/>
      <c r="G49" s="23"/>
    </row>
    <row r="50" spans="1:7" ht="13.5" customHeight="1">
      <c r="A50" s="23"/>
      <c r="B50" s="23"/>
      <c r="C50" s="23"/>
      <c r="D50" s="23"/>
      <c r="E50" s="23"/>
      <c r="F50" s="23"/>
      <c r="G50" s="23"/>
    </row>
    <row r="51" spans="1:7" ht="13.5" customHeight="1">
      <c r="A51" s="23"/>
      <c r="B51" s="23"/>
      <c r="C51" s="23"/>
      <c r="D51" s="23"/>
      <c r="E51" s="23"/>
      <c r="F51" s="23"/>
      <c r="G51" s="23"/>
    </row>
    <row r="52" spans="1:7" ht="13.5" customHeight="1">
      <c r="A52" s="23"/>
      <c r="B52" s="23"/>
      <c r="C52" s="23"/>
      <c r="D52" s="23"/>
      <c r="E52" s="23"/>
      <c r="F52" s="23"/>
      <c r="G52" s="23"/>
    </row>
    <row r="53" spans="1:7" ht="13.5" customHeight="1">
      <c r="A53" s="12"/>
      <c r="B53" s="12"/>
      <c r="C53" s="12"/>
      <c r="D53" s="12"/>
      <c r="E53" s="12"/>
      <c r="F53" s="12"/>
      <c r="G53" s="12"/>
    </row>
    <row r="54" spans="1:7">
      <c r="A54" s="12"/>
      <c r="B54" s="12"/>
      <c r="C54" s="12"/>
      <c r="D54" s="12"/>
      <c r="E54" s="12"/>
      <c r="F54" s="12"/>
      <c r="G54" s="12"/>
    </row>
    <row r="55" spans="1:7">
      <c r="A55" s="12"/>
      <c r="B55" s="12"/>
      <c r="C55" s="12"/>
      <c r="D55" s="12"/>
      <c r="E55" s="12"/>
      <c r="F55" s="12"/>
      <c r="G55" s="12"/>
    </row>
    <row r="56" spans="1:7">
      <c r="A56" s="12"/>
      <c r="B56" s="12"/>
      <c r="C56" s="12"/>
      <c r="D56" s="12"/>
      <c r="E56" s="12"/>
      <c r="F56" s="12"/>
      <c r="G56" s="12"/>
    </row>
    <row r="57" spans="1:7">
      <c r="A57" s="12"/>
      <c r="B57" s="12"/>
      <c r="C57" s="12"/>
      <c r="D57" s="12"/>
      <c r="E57" s="12"/>
      <c r="F57" s="12"/>
      <c r="G57" s="12"/>
    </row>
    <row r="58" spans="1:7">
      <c r="A58" s="12"/>
      <c r="B58" s="12"/>
      <c r="C58" s="12"/>
      <c r="D58" s="12"/>
      <c r="E58" s="12"/>
      <c r="F58" s="12"/>
      <c r="G58" s="12"/>
    </row>
    <row r="59" spans="1:7">
      <c r="A59" s="12"/>
      <c r="B59" s="12"/>
      <c r="C59" s="12"/>
      <c r="D59" s="12"/>
      <c r="E59" s="12"/>
      <c r="F59" s="12"/>
      <c r="G59" s="12"/>
    </row>
    <row r="60" spans="1:7">
      <c r="A60" s="12"/>
      <c r="B60" s="12"/>
      <c r="C60" s="12"/>
      <c r="D60" s="12"/>
      <c r="E60" s="12"/>
      <c r="F60" s="12"/>
      <c r="G60" s="12"/>
    </row>
    <row r="61" spans="1:7">
      <c r="A61" s="12"/>
      <c r="B61" s="12"/>
      <c r="C61" s="12"/>
      <c r="D61" s="12"/>
      <c r="E61" s="12"/>
      <c r="F61" s="12"/>
      <c r="G61" s="12"/>
    </row>
    <row r="62" spans="1:7">
      <c r="A62" s="12"/>
      <c r="B62" s="12"/>
      <c r="C62" s="12"/>
      <c r="D62" s="12"/>
      <c r="E62" s="12"/>
      <c r="F62" s="12"/>
      <c r="G62" s="12"/>
    </row>
    <row r="63" spans="1:7">
      <c r="A63" s="12"/>
      <c r="B63" s="12"/>
      <c r="C63" s="12"/>
      <c r="D63" s="12"/>
      <c r="E63" s="12"/>
      <c r="F63" s="12"/>
      <c r="G63" s="12"/>
    </row>
    <row r="64" spans="1:7">
      <c r="A64" s="12"/>
      <c r="B64" s="12"/>
      <c r="C64" s="12"/>
      <c r="D64" s="12"/>
      <c r="E64" s="12"/>
      <c r="F64" s="12"/>
      <c r="G64" s="12"/>
    </row>
    <row r="65" spans="1:7">
      <c r="A65" s="12"/>
      <c r="B65" s="12"/>
      <c r="C65" s="12"/>
      <c r="D65" s="12"/>
      <c r="E65" s="12"/>
      <c r="F65" s="12"/>
      <c r="G65" s="12"/>
    </row>
    <row r="66" spans="1:7">
      <c r="A66" s="12"/>
      <c r="B66" s="12"/>
      <c r="C66" s="12"/>
      <c r="D66" s="12"/>
      <c r="E66" s="12"/>
      <c r="F66" s="12"/>
      <c r="G66" s="12"/>
    </row>
    <row r="67" spans="1:7">
      <c r="A67" s="12"/>
      <c r="B67" s="12"/>
      <c r="C67" s="12"/>
      <c r="D67" s="12"/>
      <c r="E67" s="12"/>
      <c r="F67" s="12"/>
      <c r="G67" s="12"/>
    </row>
    <row r="68" spans="1:7">
      <c r="A68" s="12"/>
      <c r="B68" s="12"/>
      <c r="C68" s="12"/>
      <c r="D68" s="12"/>
      <c r="E68" s="12"/>
      <c r="F68" s="12"/>
      <c r="G68" s="12"/>
    </row>
    <row r="69" spans="1:7">
      <c r="A69" s="12"/>
      <c r="B69" s="12"/>
      <c r="C69" s="12"/>
      <c r="D69" s="12"/>
      <c r="E69" s="12"/>
      <c r="F69" s="12"/>
      <c r="G69" s="12"/>
    </row>
  </sheetData>
  <mergeCells count="9">
    <mergeCell ref="A1:G1"/>
    <mergeCell ref="A3:G3"/>
    <mergeCell ref="F6:G6"/>
    <mergeCell ref="A30:G30"/>
    <mergeCell ref="A6:A7"/>
    <mergeCell ref="B6:C6"/>
    <mergeCell ref="D6:E6"/>
    <mergeCell ref="A4:G4"/>
    <mergeCell ref="A5:G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zoomScaleNormal="100" workbookViewId="0">
      <selection activeCell="I37" sqref="I37"/>
    </sheetView>
  </sheetViews>
  <sheetFormatPr defaultRowHeight="13.5"/>
  <cols>
    <col min="1" max="1" width="1.25" style="1" customWidth="1"/>
    <col min="2" max="2" width="16.875" style="1" customWidth="1"/>
    <col min="3" max="3" width="1.25" style="1" customWidth="1"/>
    <col min="4" max="4" width="4.375" style="1" customWidth="1"/>
    <col min="5" max="5" width="10" style="1" customWidth="1"/>
    <col min="6" max="6" width="4.375" style="1" customWidth="1"/>
    <col min="7" max="7" width="10" style="1" customWidth="1"/>
    <col min="8" max="8" width="4.375" style="1" customWidth="1"/>
    <col min="9" max="9" width="10" style="1" customWidth="1"/>
    <col min="10" max="10" width="4.375" style="1" customWidth="1"/>
    <col min="11" max="11" width="10" style="1" customWidth="1"/>
    <col min="12" max="12" width="4.375" style="1" customWidth="1"/>
    <col min="13" max="13" width="10" style="1" customWidth="1"/>
    <col min="14" max="16384" width="9" style="3"/>
  </cols>
  <sheetData>
    <row r="1" spans="1:14" ht="12" customHeight="1">
      <c r="A1" s="283" t="s">
        <v>53</v>
      </c>
      <c r="B1" s="283"/>
      <c r="C1" s="283"/>
      <c r="D1" s="283"/>
      <c r="E1" s="283"/>
      <c r="F1" s="283"/>
      <c r="G1" s="283"/>
      <c r="H1" s="283"/>
      <c r="I1" s="283"/>
      <c r="J1" s="283"/>
      <c r="K1" s="283"/>
      <c r="L1" s="283"/>
      <c r="M1" s="283"/>
    </row>
    <row r="2" spans="1:14" ht="9" customHeight="1"/>
    <row r="3" spans="1:14" ht="12.75" customHeight="1">
      <c r="A3" s="272" t="s">
        <v>598</v>
      </c>
      <c r="B3" s="272"/>
      <c r="C3" s="272"/>
      <c r="D3" s="272"/>
      <c r="E3" s="272"/>
      <c r="F3" s="272"/>
      <c r="G3" s="272"/>
      <c r="H3" s="272"/>
      <c r="I3" s="272"/>
      <c r="J3" s="272"/>
      <c r="K3" s="272"/>
      <c r="L3" s="272"/>
      <c r="M3" s="272"/>
    </row>
    <row r="4" spans="1:14" ht="12.75" customHeight="1" thickBot="1">
      <c r="A4" s="282" t="s">
        <v>230</v>
      </c>
      <c r="B4" s="282"/>
      <c r="C4" s="282"/>
      <c r="D4" s="282"/>
      <c r="E4" s="282"/>
      <c r="F4" s="282"/>
      <c r="G4" s="282"/>
      <c r="H4" s="282"/>
      <c r="I4" s="282"/>
      <c r="J4" s="282"/>
      <c r="K4" s="282"/>
      <c r="L4" s="282"/>
      <c r="M4" s="282"/>
    </row>
    <row r="5" spans="1:14" ht="18.75" customHeight="1">
      <c r="A5" s="264" t="s">
        <v>214</v>
      </c>
      <c r="B5" s="264"/>
      <c r="C5" s="274"/>
      <c r="D5" s="370" t="s">
        <v>446</v>
      </c>
      <c r="E5" s="387"/>
      <c r="F5" s="370" t="s">
        <v>482</v>
      </c>
      <c r="G5" s="387"/>
      <c r="H5" s="370" t="s">
        <v>496</v>
      </c>
      <c r="I5" s="387"/>
      <c r="J5" s="370" t="s">
        <v>599</v>
      </c>
      <c r="K5" s="387"/>
      <c r="L5" s="370" t="s">
        <v>600</v>
      </c>
      <c r="M5" s="387"/>
      <c r="N5" s="65"/>
    </row>
    <row r="6" spans="1:14" ht="18.75" customHeight="1">
      <c r="A6" s="277"/>
      <c r="B6" s="277"/>
      <c r="C6" s="278"/>
      <c r="D6" s="54" t="s">
        <v>309</v>
      </c>
      <c r="E6" s="54" t="s">
        <v>310</v>
      </c>
      <c r="F6" s="54" t="s">
        <v>309</v>
      </c>
      <c r="G6" s="54" t="s">
        <v>310</v>
      </c>
      <c r="H6" s="54" t="s">
        <v>309</v>
      </c>
      <c r="I6" s="54" t="s">
        <v>310</v>
      </c>
      <c r="J6" s="54" t="s">
        <v>309</v>
      </c>
      <c r="K6" s="55" t="s">
        <v>310</v>
      </c>
      <c r="L6" s="54" t="s">
        <v>309</v>
      </c>
      <c r="M6" s="55" t="s">
        <v>310</v>
      </c>
    </row>
    <row r="7" spans="1:14" ht="7.5" customHeight="1">
      <c r="A7" s="9"/>
      <c r="B7" s="9"/>
      <c r="C7" s="10"/>
      <c r="D7" s="5"/>
      <c r="E7" s="5"/>
      <c r="F7" s="5"/>
      <c r="G7" s="5"/>
      <c r="H7" s="5"/>
      <c r="I7" s="5"/>
      <c r="J7" s="5"/>
      <c r="K7" s="5"/>
      <c r="L7" s="5"/>
      <c r="M7" s="5"/>
    </row>
    <row r="8" spans="1:14" ht="12.75" customHeight="1">
      <c r="A8" s="5"/>
      <c r="B8" s="5" t="s">
        <v>62</v>
      </c>
      <c r="C8" s="6"/>
      <c r="D8" s="202">
        <v>516</v>
      </c>
      <c r="E8" s="202">
        <v>1757137</v>
      </c>
      <c r="F8" s="202">
        <v>442</v>
      </c>
      <c r="G8" s="202">
        <v>1783407</v>
      </c>
      <c r="H8" s="202">
        <v>429</v>
      </c>
      <c r="I8" s="202">
        <v>1721452</v>
      </c>
      <c r="J8" s="202">
        <v>428</v>
      </c>
      <c r="K8" s="202">
        <v>1774291</v>
      </c>
      <c r="L8" s="202">
        <v>525</v>
      </c>
      <c r="M8" s="202">
        <v>1892051</v>
      </c>
    </row>
    <row r="9" spans="1:14" ht="12.75" customHeight="1">
      <c r="A9" s="5"/>
      <c r="B9" s="5"/>
      <c r="C9" s="6"/>
      <c r="D9" s="202"/>
      <c r="E9" s="202"/>
      <c r="F9" s="202"/>
      <c r="G9" s="202"/>
      <c r="H9" s="202"/>
      <c r="I9" s="202"/>
      <c r="J9" s="202"/>
      <c r="K9" s="202"/>
      <c r="L9" s="202"/>
      <c r="M9" s="202"/>
    </row>
    <row r="10" spans="1:14" ht="12.75" customHeight="1">
      <c r="A10" s="5"/>
      <c r="B10" s="166" t="s">
        <v>601</v>
      </c>
      <c r="C10" s="6"/>
      <c r="D10" s="202">
        <v>21</v>
      </c>
      <c r="E10" s="202">
        <v>253714</v>
      </c>
      <c r="F10" s="202">
        <v>23</v>
      </c>
      <c r="G10" s="202">
        <v>422541</v>
      </c>
      <c r="H10" s="202">
        <v>28</v>
      </c>
      <c r="I10" s="202">
        <v>560356</v>
      </c>
      <c r="J10" s="202">
        <v>30</v>
      </c>
      <c r="K10" s="202">
        <v>558290</v>
      </c>
      <c r="L10" s="207">
        <v>39</v>
      </c>
      <c r="M10" s="207">
        <v>609453</v>
      </c>
    </row>
    <row r="11" spans="1:14" ht="9" customHeight="1">
      <c r="A11" s="5"/>
      <c r="B11" s="166"/>
      <c r="C11" s="6"/>
      <c r="D11" s="202"/>
      <c r="E11" s="202"/>
      <c r="F11" s="202"/>
      <c r="G11" s="202"/>
      <c r="H11" s="202"/>
      <c r="I11" s="202"/>
      <c r="J11" s="202"/>
      <c r="K11" s="202"/>
      <c r="L11" s="207"/>
      <c r="M11" s="207"/>
    </row>
    <row r="12" spans="1:14" ht="12.75" customHeight="1">
      <c r="A12" s="5"/>
      <c r="B12" s="166" t="s">
        <v>377</v>
      </c>
      <c r="C12" s="6"/>
      <c r="D12" s="202">
        <v>495</v>
      </c>
      <c r="E12" s="202">
        <v>1503423</v>
      </c>
      <c r="F12" s="202">
        <v>419</v>
      </c>
      <c r="G12" s="202">
        <v>1360866</v>
      </c>
      <c r="H12" s="202">
        <v>401</v>
      </c>
      <c r="I12" s="202">
        <v>1161096</v>
      </c>
      <c r="J12" s="202">
        <v>398</v>
      </c>
      <c r="K12" s="202">
        <v>1216001</v>
      </c>
      <c r="L12" s="64">
        <v>486</v>
      </c>
      <c r="M12" s="64">
        <v>1282598</v>
      </c>
    </row>
    <row r="13" spans="1:14" ht="9" customHeight="1">
      <c r="A13" s="5"/>
      <c r="B13" s="5"/>
      <c r="C13" s="6"/>
      <c r="D13" s="202"/>
      <c r="E13" s="202"/>
      <c r="F13" s="202"/>
      <c r="G13" s="202"/>
      <c r="H13" s="202"/>
      <c r="I13" s="202"/>
      <c r="J13" s="202"/>
      <c r="K13" s="202"/>
      <c r="L13" s="200"/>
      <c r="M13" s="200"/>
    </row>
    <row r="14" spans="1:14" ht="12.75" customHeight="1">
      <c r="A14" s="5"/>
      <c r="B14" s="14" t="s">
        <v>378</v>
      </c>
      <c r="C14" s="6"/>
      <c r="D14" s="202">
        <v>141</v>
      </c>
      <c r="E14" s="200">
        <v>155514</v>
      </c>
      <c r="F14" s="202">
        <v>144</v>
      </c>
      <c r="G14" s="202">
        <v>163790</v>
      </c>
      <c r="H14" s="202">
        <v>109</v>
      </c>
      <c r="I14" s="202">
        <v>140552</v>
      </c>
      <c r="J14" s="202">
        <v>151</v>
      </c>
      <c r="K14" s="202">
        <v>236592</v>
      </c>
      <c r="L14" s="207">
        <v>201</v>
      </c>
      <c r="M14" s="207">
        <v>328009</v>
      </c>
    </row>
    <row r="15" spans="1:14" ht="12.75" customHeight="1">
      <c r="A15" s="5"/>
      <c r="B15" s="14" t="s">
        <v>379</v>
      </c>
      <c r="C15" s="6"/>
      <c r="D15" s="202">
        <v>181</v>
      </c>
      <c r="E15" s="202">
        <v>11819</v>
      </c>
      <c r="F15" s="202">
        <v>137</v>
      </c>
      <c r="G15" s="202">
        <v>9383</v>
      </c>
      <c r="H15" s="202">
        <v>116</v>
      </c>
      <c r="I15" s="202">
        <v>18221</v>
      </c>
      <c r="J15" s="202">
        <v>97</v>
      </c>
      <c r="K15" s="202">
        <v>7327</v>
      </c>
      <c r="L15" s="207">
        <v>96</v>
      </c>
      <c r="M15" s="207">
        <v>6340</v>
      </c>
    </row>
    <row r="16" spans="1:14" ht="12.75" customHeight="1">
      <c r="A16" s="5"/>
      <c r="B16" s="14" t="s">
        <v>380</v>
      </c>
      <c r="C16" s="6"/>
      <c r="D16" s="202">
        <v>2</v>
      </c>
      <c r="E16" s="202">
        <v>5708</v>
      </c>
      <c r="F16" s="202">
        <v>8</v>
      </c>
      <c r="G16" s="202">
        <v>63908</v>
      </c>
      <c r="H16" s="202">
        <v>11</v>
      </c>
      <c r="I16" s="202">
        <v>49263</v>
      </c>
      <c r="J16" s="202">
        <v>1</v>
      </c>
      <c r="K16" s="202">
        <v>4909</v>
      </c>
      <c r="L16" s="207">
        <v>7</v>
      </c>
      <c r="M16" s="207">
        <v>21942</v>
      </c>
    </row>
    <row r="17" spans="1:13" ht="12.75" customHeight="1">
      <c r="A17" s="5"/>
      <c r="B17" s="14" t="s">
        <v>381</v>
      </c>
      <c r="C17" s="6"/>
      <c r="D17" s="202">
        <v>9</v>
      </c>
      <c r="E17" s="202">
        <v>45551</v>
      </c>
      <c r="F17" s="202">
        <v>4</v>
      </c>
      <c r="G17" s="202">
        <v>116396</v>
      </c>
      <c r="H17" s="202" t="s">
        <v>441</v>
      </c>
      <c r="I17" s="202" t="s">
        <v>441</v>
      </c>
      <c r="J17" s="202">
        <v>3</v>
      </c>
      <c r="K17" s="202">
        <v>36527</v>
      </c>
      <c r="L17" s="195">
        <v>5</v>
      </c>
      <c r="M17" s="195">
        <v>50344</v>
      </c>
    </row>
    <row r="18" spans="1:13" ht="12.75" customHeight="1">
      <c r="A18" s="5"/>
      <c r="B18" s="14" t="s">
        <v>382</v>
      </c>
      <c r="C18" s="6"/>
      <c r="D18" s="202">
        <v>8</v>
      </c>
      <c r="E18" s="202">
        <v>39208</v>
      </c>
      <c r="F18" s="202">
        <v>9</v>
      </c>
      <c r="G18" s="202">
        <v>44223</v>
      </c>
      <c r="H18" s="202">
        <v>11</v>
      </c>
      <c r="I18" s="202">
        <v>51082</v>
      </c>
      <c r="J18" s="202">
        <v>9</v>
      </c>
      <c r="K18" s="202">
        <v>44204</v>
      </c>
      <c r="L18" s="207">
        <v>10</v>
      </c>
      <c r="M18" s="207">
        <v>49105</v>
      </c>
    </row>
    <row r="19" spans="1:13" s="227" customFormat="1" ht="12.75" customHeight="1">
      <c r="A19" s="222"/>
      <c r="B19" s="225" t="s">
        <v>603</v>
      </c>
      <c r="C19" s="224"/>
      <c r="D19" s="200" t="s">
        <v>441</v>
      </c>
      <c r="E19" s="200" t="s">
        <v>441</v>
      </c>
      <c r="F19" s="200">
        <v>1</v>
      </c>
      <c r="G19" s="200">
        <v>4494</v>
      </c>
      <c r="H19" s="202">
        <v>4</v>
      </c>
      <c r="I19" s="202">
        <v>17976</v>
      </c>
      <c r="J19" s="202">
        <v>1</v>
      </c>
      <c r="K19" s="202">
        <v>6035</v>
      </c>
      <c r="L19" s="207">
        <v>3</v>
      </c>
      <c r="M19" s="207">
        <v>12243</v>
      </c>
    </row>
    <row r="20" spans="1:13" ht="12.75" customHeight="1">
      <c r="A20" s="5"/>
      <c r="B20" s="14" t="s">
        <v>602</v>
      </c>
      <c r="C20" s="6"/>
      <c r="D20" s="202">
        <v>21</v>
      </c>
      <c r="E20" s="202">
        <v>13219</v>
      </c>
      <c r="F20" s="202">
        <v>21</v>
      </c>
      <c r="G20" s="202">
        <v>12702</v>
      </c>
      <c r="H20" s="202">
        <v>29</v>
      </c>
      <c r="I20" s="202">
        <v>19614</v>
      </c>
      <c r="J20" s="202">
        <v>24</v>
      </c>
      <c r="K20" s="202">
        <v>16937</v>
      </c>
      <c r="L20" s="207">
        <v>21</v>
      </c>
      <c r="M20" s="207">
        <v>15050</v>
      </c>
    </row>
    <row r="21" spans="1:13" ht="12.75" customHeight="1">
      <c r="A21" s="5"/>
      <c r="B21" s="14" t="s">
        <v>604</v>
      </c>
      <c r="C21" s="6"/>
      <c r="D21" s="200">
        <v>2</v>
      </c>
      <c r="E21" s="200">
        <v>49119</v>
      </c>
      <c r="F21" s="200">
        <v>1</v>
      </c>
      <c r="G21" s="200">
        <v>16714</v>
      </c>
      <c r="H21" s="200" t="s">
        <v>441</v>
      </c>
      <c r="I21" s="200" t="s">
        <v>441</v>
      </c>
      <c r="J21" s="200" t="s">
        <v>441</v>
      </c>
      <c r="K21" s="200" t="s">
        <v>441</v>
      </c>
      <c r="L21" s="207">
        <v>1</v>
      </c>
      <c r="M21" s="207">
        <v>4387</v>
      </c>
    </row>
    <row r="22" spans="1:13" ht="12.75" customHeight="1">
      <c r="A22" s="5"/>
      <c r="B22" s="14" t="s">
        <v>383</v>
      </c>
      <c r="C22" s="6"/>
      <c r="D22" s="200">
        <v>17</v>
      </c>
      <c r="E22" s="200">
        <v>8922</v>
      </c>
      <c r="F22" s="200">
        <v>18</v>
      </c>
      <c r="G22" s="200">
        <v>9492</v>
      </c>
      <c r="H22" s="200">
        <v>16</v>
      </c>
      <c r="I22" s="202">
        <v>11415</v>
      </c>
      <c r="J22" s="200">
        <v>22</v>
      </c>
      <c r="K22" s="202">
        <v>15397</v>
      </c>
      <c r="L22" s="207">
        <v>37</v>
      </c>
      <c r="M22" s="207">
        <v>28609</v>
      </c>
    </row>
    <row r="23" spans="1:13" ht="12.75" customHeight="1">
      <c r="A23" s="5"/>
      <c r="B23" s="14" t="s">
        <v>384</v>
      </c>
      <c r="C23" s="6"/>
      <c r="D23" s="200">
        <v>93</v>
      </c>
      <c r="E23" s="200">
        <v>862053</v>
      </c>
      <c r="F23" s="200">
        <v>57</v>
      </c>
      <c r="G23" s="200">
        <v>656137</v>
      </c>
      <c r="H23" s="200">
        <v>78</v>
      </c>
      <c r="I23" s="200">
        <v>699457</v>
      </c>
      <c r="J23" s="200">
        <v>67</v>
      </c>
      <c r="K23" s="200">
        <v>589337</v>
      </c>
      <c r="L23" s="207">
        <v>92</v>
      </c>
      <c r="M23" s="207">
        <v>642686</v>
      </c>
    </row>
    <row r="24" spans="1:13" ht="12.75" customHeight="1">
      <c r="A24" s="5"/>
      <c r="B24" s="14" t="s">
        <v>385</v>
      </c>
      <c r="C24" s="6"/>
      <c r="D24" s="200">
        <v>2</v>
      </c>
      <c r="E24" s="200">
        <v>37677</v>
      </c>
      <c r="F24" s="200">
        <v>6</v>
      </c>
      <c r="G24" s="200">
        <v>183262</v>
      </c>
      <c r="H24" s="200">
        <v>1</v>
      </c>
      <c r="I24" s="200">
        <v>6186</v>
      </c>
      <c r="J24" s="203">
        <v>3</v>
      </c>
      <c r="K24" s="203">
        <v>91744</v>
      </c>
      <c r="L24" s="85">
        <v>1</v>
      </c>
      <c r="M24" s="85">
        <v>48825</v>
      </c>
    </row>
    <row r="25" spans="1:13" ht="12.75" customHeight="1">
      <c r="A25" s="5"/>
      <c r="B25" s="14" t="s">
        <v>386</v>
      </c>
      <c r="C25" s="6"/>
      <c r="D25" s="200">
        <v>4</v>
      </c>
      <c r="E25" s="200">
        <v>17256</v>
      </c>
      <c r="F25" s="200">
        <v>4</v>
      </c>
      <c r="G25" s="200">
        <v>14542</v>
      </c>
      <c r="H25" s="200">
        <v>11</v>
      </c>
      <c r="I25" s="200">
        <v>51648</v>
      </c>
      <c r="J25" s="203">
        <v>4</v>
      </c>
      <c r="K25" s="203">
        <v>20374</v>
      </c>
      <c r="L25" s="85">
        <v>2</v>
      </c>
      <c r="M25" s="85">
        <v>6491</v>
      </c>
    </row>
    <row r="26" spans="1:13" ht="12.75" customHeight="1">
      <c r="A26" s="5"/>
      <c r="B26" s="14" t="s">
        <v>605</v>
      </c>
      <c r="C26" s="6"/>
      <c r="D26" s="200">
        <v>1</v>
      </c>
      <c r="E26" s="200">
        <v>1091</v>
      </c>
      <c r="F26" s="200">
        <v>4</v>
      </c>
      <c r="G26" s="200">
        <v>4461</v>
      </c>
      <c r="H26" s="200">
        <v>1</v>
      </c>
      <c r="I26" s="200">
        <v>708</v>
      </c>
      <c r="J26" s="203">
        <v>2</v>
      </c>
      <c r="K26" s="203">
        <v>582</v>
      </c>
      <c r="L26" s="85">
        <v>4</v>
      </c>
      <c r="M26" s="85">
        <v>2484</v>
      </c>
    </row>
    <row r="27" spans="1:13" ht="12.75" customHeight="1">
      <c r="A27" s="5"/>
      <c r="B27" s="14" t="s">
        <v>388</v>
      </c>
      <c r="C27" s="6"/>
      <c r="D27" s="200">
        <v>2</v>
      </c>
      <c r="E27" s="200">
        <v>49161</v>
      </c>
      <c r="F27" s="200" t="s">
        <v>441</v>
      </c>
      <c r="G27" s="200" t="s">
        <v>441</v>
      </c>
      <c r="H27" s="200" t="s">
        <v>441</v>
      </c>
      <c r="I27" s="202" t="s">
        <v>441</v>
      </c>
      <c r="J27" s="200">
        <v>2</v>
      </c>
      <c r="K27" s="202">
        <v>51508</v>
      </c>
      <c r="L27" s="207">
        <v>1</v>
      </c>
      <c r="M27" s="207">
        <v>25754</v>
      </c>
    </row>
    <row r="28" spans="1:13" ht="12.75" customHeight="1">
      <c r="A28" s="5"/>
      <c r="B28" s="14" t="s">
        <v>389</v>
      </c>
      <c r="C28" s="6"/>
      <c r="D28" s="204">
        <v>1</v>
      </c>
      <c r="E28" s="199">
        <v>28525</v>
      </c>
      <c r="F28" s="200" t="s">
        <v>441</v>
      </c>
      <c r="G28" s="200" t="s">
        <v>441</v>
      </c>
      <c r="H28" s="200">
        <v>9</v>
      </c>
      <c r="I28" s="200">
        <v>79422</v>
      </c>
      <c r="J28" s="200">
        <v>1</v>
      </c>
      <c r="K28" s="200">
        <v>48560</v>
      </c>
      <c r="L28" s="85">
        <v>1</v>
      </c>
      <c r="M28" s="85">
        <v>27327</v>
      </c>
    </row>
    <row r="29" spans="1:13" ht="12.75" customHeight="1">
      <c r="A29" s="5"/>
      <c r="B29" s="14" t="s">
        <v>54</v>
      </c>
      <c r="C29" s="6"/>
      <c r="D29" s="199">
        <v>11</v>
      </c>
      <c r="E29" s="199">
        <v>178600</v>
      </c>
      <c r="F29" s="199">
        <v>5</v>
      </c>
      <c r="G29" s="199">
        <v>61362</v>
      </c>
      <c r="H29" s="199">
        <v>5</v>
      </c>
      <c r="I29" s="199">
        <v>15552</v>
      </c>
      <c r="J29" s="199">
        <v>11</v>
      </c>
      <c r="K29" s="199">
        <v>45968</v>
      </c>
      <c r="L29" s="84">
        <v>4</v>
      </c>
      <c r="M29" s="84">
        <v>13002</v>
      </c>
    </row>
    <row r="30" spans="1:13" ht="7.5" customHeight="1" thickBot="1">
      <c r="A30" s="18"/>
      <c r="B30" s="28"/>
      <c r="C30" s="29"/>
      <c r="D30" s="27"/>
      <c r="E30" s="27"/>
      <c r="F30" s="27"/>
      <c r="G30" s="27"/>
      <c r="H30" s="27"/>
      <c r="I30" s="27"/>
      <c r="J30" s="27"/>
      <c r="K30" s="27"/>
      <c r="L30" s="27"/>
      <c r="M30" s="27"/>
    </row>
    <row r="31" spans="1:13" ht="13.5" customHeight="1">
      <c r="A31" s="260" t="s">
        <v>229</v>
      </c>
      <c r="B31" s="388"/>
      <c r="C31" s="388"/>
      <c r="D31" s="388"/>
      <c r="E31" s="388"/>
      <c r="F31" s="388"/>
      <c r="G31" s="388"/>
      <c r="H31" s="388"/>
      <c r="I31" s="388"/>
      <c r="J31" s="388"/>
      <c r="K31" s="388"/>
      <c r="L31" s="388"/>
      <c r="M31" s="388"/>
    </row>
    <row r="32" spans="1:13">
      <c r="A32" s="12"/>
      <c r="B32" s="12"/>
      <c r="C32" s="12"/>
      <c r="D32" s="12"/>
      <c r="E32" s="12"/>
      <c r="F32" s="12"/>
      <c r="G32" s="12"/>
      <c r="H32" s="12"/>
      <c r="I32" s="12"/>
      <c r="J32" s="12"/>
      <c r="K32" s="12"/>
      <c r="L32" s="12"/>
      <c r="M32" s="12"/>
    </row>
    <row r="33" spans="1:13">
      <c r="A33" s="12"/>
      <c r="B33" s="12"/>
      <c r="C33" s="12"/>
      <c r="D33" s="12"/>
      <c r="E33" s="12"/>
      <c r="F33" s="12"/>
      <c r="G33" s="12"/>
      <c r="H33" s="12"/>
      <c r="I33" s="12"/>
      <c r="J33" s="12"/>
      <c r="K33" s="12"/>
      <c r="L33" s="12"/>
      <c r="M33" s="12"/>
    </row>
    <row r="34" spans="1:13">
      <c r="A34" s="12"/>
      <c r="B34" s="12"/>
      <c r="C34" s="12"/>
      <c r="D34" s="12"/>
      <c r="E34" s="12"/>
      <c r="F34" s="12"/>
      <c r="G34" s="12"/>
      <c r="H34" s="12"/>
      <c r="I34" s="12"/>
      <c r="J34" s="12"/>
      <c r="K34" s="12"/>
      <c r="L34" s="12"/>
      <c r="M34" s="12"/>
    </row>
    <row r="35" spans="1:13">
      <c r="A35" s="12"/>
      <c r="B35" s="12"/>
      <c r="C35" s="12"/>
      <c r="D35" s="12"/>
      <c r="E35" s="12"/>
      <c r="F35" s="12"/>
      <c r="G35" s="12"/>
      <c r="H35" s="12"/>
      <c r="I35" s="12"/>
      <c r="J35" s="12"/>
      <c r="K35" s="12"/>
      <c r="L35" s="12"/>
      <c r="M35" s="12"/>
    </row>
    <row r="36" spans="1:13">
      <c r="A36" s="12"/>
      <c r="B36" s="12"/>
      <c r="C36" s="12"/>
      <c r="D36" s="12"/>
      <c r="E36" s="12"/>
      <c r="F36" s="12"/>
      <c r="G36" s="12"/>
      <c r="H36" s="12"/>
      <c r="I36" s="12"/>
      <c r="J36" s="12"/>
      <c r="K36" s="12"/>
      <c r="L36" s="12"/>
      <c r="M36" s="12"/>
    </row>
    <row r="37" spans="1:13">
      <c r="A37" s="12"/>
      <c r="B37" s="12"/>
      <c r="C37" s="12"/>
      <c r="D37" s="12"/>
      <c r="E37" s="12"/>
      <c r="F37" s="12"/>
      <c r="G37" s="12"/>
      <c r="H37" s="12"/>
      <c r="I37" s="12"/>
      <c r="J37" s="12"/>
      <c r="K37" s="12"/>
      <c r="L37" s="12"/>
      <c r="M37" s="12"/>
    </row>
    <row r="38" spans="1:13">
      <c r="A38" s="12"/>
      <c r="B38" s="12"/>
      <c r="C38" s="12"/>
      <c r="D38" s="12"/>
      <c r="E38" s="12"/>
      <c r="F38" s="12"/>
      <c r="G38" s="12"/>
      <c r="H38" s="12"/>
      <c r="I38" s="12"/>
      <c r="J38" s="12"/>
      <c r="K38" s="12"/>
      <c r="L38" s="12"/>
      <c r="M38" s="12"/>
    </row>
    <row r="39" spans="1:13">
      <c r="A39" s="12"/>
      <c r="B39" s="12"/>
      <c r="C39" s="12"/>
      <c r="D39" s="12"/>
      <c r="E39" s="12"/>
      <c r="F39" s="12"/>
      <c r="G39" s="12"/>
      <c r="H39" s="12"/>
      <c r="I39" s="12"/>
      <c r="J39" s="12"/>
      <c r="K39" s="12"/>
      <c r="L39" s="12"/>
      <c r="M39" s="12"/>
    </row>
    <row r="40" spans="1:13">
      <c r="A40" s="12"/>
      <c r="B40" s="12"/>
      <c r="C40" s="12"/>
      <c r="D40" s="12"/>
      <c r="E40" s="12"/>
      <c r="F40" s="12"/>
      <c r="G40" s="12"/>
      <c r="H40" s="12"/>
      <c r="I40" s="12"/>
      <c r="J40" s="12"/>
      <c r="K40" s="12"/>
      <c r="L40" s="12"/>
      <c r="M40" s="12"/>
    </row>
    <row r="41" spans="1:13">
      <c r="A41" s="12"/>
      <c r="B41" s="12"/>
      <c r="C41" s="12"/>
      <c r="D41" s="12"/>
      <c r="E41" s="12"/>
      <c r="F41" s="12"/>
      <c r="G41" s="12"/>
      <c r="H41" s="12"/>
      <c r="I41" s="12"/>
      <c r="J41" s="12"/>
      <c r="K41" s="12"/>
      <c r="L41" s="12"/>
      <c r="M41" s="12"/>
    </row>
    <row r="42" spans="1:13">
      <c r="A42" s="12"/>
      <c r="B42" s="12"/>
      <c r="C42" s="12"/>
      <c r="D42" s="12"/>
      <c r="E42" s="12"/>
      <c r="F42" s="12"/>
      <c r="G42" s="12"/>
      <c r="H42" s="12"/>
      <c r="I42" s="12"/>
      <c r="J42" s="12"/>
      <c r="K42" s="12"/>
      <c r="L42" s="12"/>
      <c r="M42" s="12"/>
    </row>
    <row r="43" spans="1:13">
      <c r="A43" s="12"/>
      <c r="B43" s="12"/>
      <c r="C43" s="12"/>
      <c r="D43" s="12"/>
      <c r="E43" s="12"/>
      <c r="F43" s="12"/>
      <c r="G43" s="12"/>
      <c r="H43" s="12"/>
      <c r="I43" s="12"/>
      <c r="J43" s="12"/>
      <c r="K43" s="12"/>
      <c r="L43" s="12"/>
      <c r="M43" s="12"/>
    </row>
    <row r="44" spans="1:13">
      <c r="A44" s="12"/>
      <c r="B44" s="12"/>
      <c r="C44" s="12"/>
      <c r="D44" s="12"/>
      <c r="E44" s="12"/>
      <c r="F44" s="12"/>
      <c r="G44" s="12"/>
      <c r="H44" s="12"/>
      <c r="I44" s="12"/>
      <c r="J44" s="12"/>
      <c r="K44" s="12"/>
      <c r="L44" s="12"/>
      <c r="M44" s="12"/>
    </row>
    <row r="45" spans="1:13">
      <c r="A45" s="12"/>
      <c r="B45" s="12"/>
      <c r="C45" s="12"/>
      <c r="D45" s="12"/>
      <c r="E45" s="12"/>
      <c r="F45" s="12"/>
      <c r="G45" s="12"/>
      <c r="H45" s="12"/>
      <c r="I45" s="12"/>
      <c r="J45" s="12"/>
      <c r="K45" s="12"/>
      <c r="L45" s="12"/>
      <c r="M45" s="12"/>
    </row>
    <row r="46" spans="1:13">
      <c r="A46" s="12"/>
      <c r="B46" s="12"/>
      <c r="C46" s="12"/>
      <c r="D46" s="12"/>
      <c r="E46" s="12"/>
      <c r="F46" s="12"/>
      <c r="G46" s="12"/>
      <c r="H46" s="12"/>
      <c r="I46" s="12"/>
      <c r="J46" s="12"/>
      <c r="K46" s="12"/>
      <c r="L46" s="12"/>
      <c r="M46" s="12"/>
    </row>
    <row r="47" spans="1:13">
      <c r="A47" s="12"/>
      <c r="B47" s="12"/>
      <c r="C47" s="12"/>
      <c r="D47" s="12"/>
      <c r="E47" s="12"/>
      <c r="F47" s="12"/>
      <c r="G47" s="12"/>
      <c r="H47" s="12"/>
      <c r="I47" s="12"/>
      <c r="J47" s="12"/>
      <c r="K47" s="12"/>
      <c r="L47" s="12"/>
      <c r="M47" s="12"/>
    </row>
    <row r="48" spans="1:13">
      <c r="A48" s="12"/>
      <c r="B48" s="12"/>
      <c r="C48" s="12"/>
      <c r="D48" s="12"/>
      <c r="E48" s="12"/>
      <c r="F48" s="12"/>
      <c r="G48" s="12"/>
      <c r="H48" s="12"/>
      <c r="I48" s="12"/>
      <c r="J48" s="12"/>
      <c r="K48" s="12"/>
      <c r="L48" s="12"/>
      <c r="M48" s="12"/>
    </row>
    <row r="49" spans="1:13">
      <c r="A49" s="12"/>
      <c r="B49" s="12"/>
      <c r="C49" s="12"/>
      <c r="D49" s="12"/>
      <c r="E49" s="12"/>
      <c r="F49" s="12"/>
      <c r="G49" s="12"/>
      <c r="H49" s="12"/>
      <c r="I49" s="12"/>
      <c r="J49" s="12"/>
      <c r="K49" s="12"/>
      <c r="L49" s="12"/>
      <c r="M49" s="12"/>
    </row>
    <row r="50" spans="1:13">
      <c r="A50" s="12"/>
      <c r="B50" s="12"/>
      <c r="C50" s="12"/>
      <c r="D50" s="12"/>
      <c r="E50" s="12"/>
      <c r="F50" s="12"/>
      <c r="G50" s="12"/>
      <c r="H50" s="12"/>
      <c r="I50" s="12"/>
      <c r="J50" s="12"/>
      <c r="K50" s="12"/>
      <c r="L50" s="12"/>
      <c r="M50" s="12"/>
    </row>
    <row r="51" spans="1:13">
      <c r="A51" s="12"/>
      <c r="B51" s="12"/>
      <c r="C51" s="12"/>
      <c r="D51" s="12"/>
      <c r="E51" s="12"/>
      <c r="F51" s="12"/>
      <c r="G51" s="12"/>
      <c r="H51" s="12"/>
      <c r="I51" s="12"/>
      <c r="J51" s="12"/>
      <c r="K51" s="12"/>
      <c r="L51" s="12"/>
      <c r="M51" s="12"/>
    </row>
    <row r="52" spans="1:13">
      <c r="A52" s="12"/>
      <c r="B52" s="12"/>
      <c r="C52" s="12"/>
      <c r="D52" s="12"/>
      <c r="E52" s="12"/>
      <c r="F52" s="12"/>
      <c r="G52" s="12"/>
      <c r="H52" s="12"/>
      <c r="I52" s="12"/>
      <c r="J52" s="12"/>
      <c r="K52" s="12"/>
      <c r="L52" s="12"/>
      <c r="M52" s="12"/>
    </row>
    <row r="53" spans="1:13">
      <c r="A53" s="12"/>
      <c r="B53" s="12"/>
      <c r="C53" s="12"/>
      <c r="D53" s="12"/>
      <c r="E53" s="12"/>
      <c r="F53" s="12"/>
      <c r="G53" s="12"/>
      <c r="H53" s="12"/>
      <c r="I53" s="12"/>
      <c r="J53" s="12"/>
      <c r="K53" s="12"/>
      <c r="L53" s="12"/>
      <c r="M53" s="12"/>
    </row>
    <row r="54" spans="1:13">
      <c r="A54" s="12"/>
      <c r="B54" s="12"/>
      <c r="C54" s="12"/>
      <c r="D54" s="12"/>
      <c r="E54" s="12"/>
      <c r="F54" s="12"/>
      <c r="G54" s="12"/>
      <c r="H54" s="12"/>
      <c r="I54" s="12"/>
      <c r="J54" s="12"/>
      <c r="K54" s="12"/>
      <c r="L54" s="12"/>
      <c r="M54" s="12"/>
    </row>
    <row r="55" spans="1:13">
      <c r="A55" s="12"/>
      <c r="B55" s="12"/>
      <c r="C55" s="12"/>
      <c r="D55" s="12"/>
      <c r="E55" s="12"/>
      <c r="F55" s="12"/>
      <c r="G55" s="12"/>
      <c r="H55" s="12"/>
      <c r="I55" s="12"/>
      <c r="J55" s="12"/>
      <c r="K55" s="12"/>
      <c r="L55" s="12"/>
      <c r="M55" s="12"/>
    </row>
    <row r="56" spans="1:13">
      <c r="A56" s="12"/>
      <c r="B56" s="12"/>
      <c r="C56" s="12"/>
      <c r="D56" s="12"/>
      <c r="E56" s="12"/>
      <c r="F56" s="12"/>
      <c r="G56" s="12"/>
      <c r="H56" s="12"/>
      <c r="I56" s="12"/>
      <c r="J56" s="12"/>
      <c r="K56" s="12"/>
      <c r="L56" s="12"/>
      <c r="M56" s="12"/>
    </row>
    <row r="57" spans="1:13">
      <c r="A57" s="12"/>
      <c r="B57" s="12"/>
      <c r="C57" s="12"/>
      <c r="D57" s="12"/>
      <c r="E57" s="12"/>
      <c r="F57" s="12"/>
      <c r="G57" s="12"/>
      <c r="H57" s="12"/>
      <c r="I57" s="12"/>
      <c r="J57" s="12"/>
      <c r="K57" s="12"/>
      <c r="L57" s="12"/>
      <c r="M57" s="12"/>
    </row>
    <row r="58" spans="1:13">
      <c r="A58" s="12"/>
      <c r="B58" s="12"/>
      <c r="C58" s="12"/>
      <c r="D58" s="12"/>
      <c r="E58" s="12"/>
      <c r="F58" s="12"/>
      <c r="G58" s="12"/>
      <c r="H58" s="12"/>
      <c r="I58" s="12"/>
      <c r="J58" s="12"/>
      <c r="K58" s="12"/>
      <c r="L58" s="12"/>
      <c r="M58" s="12"/>
    </row>
    <row r="59" spans="1:13">
      <c r="A59" s="12"/>
      <c r="B59" s="12"/>
      <c r="C59" s="12"/>
      <c r="D59" s="12"/>
      <c r="E59" s="12"/>
      <c r="F59" s="12"/>
      <c r="G59" s="12"/>
      <c r="H59" s="12"/>
      <c r="I59" s="12"/>
      <c r="J59" s="12"/>
      <c r="K59" s="12"/>
      <c r="L59" s="12"/>
      <c r="M59" s="12"/>
    </row>
    <row r="60" spans="1:13">
      <c r="A60" s="12"/>
      <c r="B60" s="12"/>
      <c r="C60" s="12"/>
      <c r="D60" s="12"/>
      <c r="E60" s="12"/>
      <c r="F60" s="12"/>
      <c r="G60" s="12"/>
      <c r="H60" s="12"/>
      <c r="I60" s="12"/>
      <c r="J60" s="12"/>
      <c r="K60" s="12"/>
      <c r="L60" s="12"/>
      <c r="M60" s="12"/>
    </row>
    <row r="61" spans="1:13">
      <c r="A61" s="12"/>
      <c r="B61" s="12"/>
      <c r="C61" s="12"/>
      <c r="D61" s="12"/>
      <c r="E61" s="12"/>
      <c r="F61" s="12"/>
      <c r="G61" s="12"/>
      <c r="H61" s="12"/>
      <c r="I61" s="12"/>
      <c r="J61" s="12"/>
      <c r="K61" s="12"/>
      <c r="L61" s="12"/>
      <c r="M61" s="12"/>
    </row>
    <row r="62" spans="1:13">
      <c r="A62" s="12"/>
      <c r="B62" s="12"/>
      <c r="C62" s="12"/>
      <c r="D62" s="12"/>
      <c r="E62" s="12"/>
      <c r="F62" s="12"/>
      <c r="G62" s="12"/>
      <c r="H62" s="12"/>
      <c r="I62" s="12"/>
      <c r="J62" s="12"/>
      <c r="K62" s="12"/>
      <c r="L62" s="12"/>
      <c r="M62" s="12"/>
    </row>
    <row r="63" spans="1:13">
      <c r="A63" s="12"/>
      <c r="B63" s="12"/>
      <c r="C63" s="12"/>
      <c r="D63" s="12"/>
      <c r="E63" s="12"/>
      <c r="F63" s="12"/>
      <c r="G63" s="12"/>
      <c r="H63" s="12"/>
      <c r="I63" s="12"/>
      <c r="J63" s="12"/>
      <c r="K63" s="12"/>
      <c r="L63" s="12"/>
      <c r="M63" s="12"/>
    </row>
  </sheetData>
  <mergeCells count="10">
    <mergeCell ref="J5:K5"/>
    <mergeCell ref="L5:M5"/>
    <mergeCell ref="A31:M31"/>
    <mergeCell ref="A1:M1"/>
    <mergeCell ref="A4:M4"/>
    <mergeCell ref="A5:C6"/>
    <mergeCell ref="D5:E5"/>
    <mergeCell ref="F5:G5"/>
    <mergeCell ref="H5:I5"/>
    <mergeCell ref="A3:M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115" zoomScaleNormal="115" workbookViewId="0">
      <selection activeCell="C25" sqref="C25"/>
    </sheetView>
  </sheetViews>
  <sheetFormatPr defaultRowHeight="13.5"/>
  <cols>
    <col min="1" max="1" width="17.5" style="1" customWidth="1"/>
    <col min="2" max="9" width="9.125" style="1" customWidth="1"/>
    <col min="10" max="16384" width="9" style="3"/>
  </cols>
  <sheetData>
    <row r="1" spans="1:9" ht="13.5" customHeight="1">
      <c r="A1" s="283" t="s">
        <v>216</v>
      </c>
      <c r="B1" s="283"/>
      <c r="C1" s="283"/>
      <c r="D1" s="283"/>
      <c r="E1" s="283"/>
      <c r="F1" s="283"/>
      <c r="G1" s="283"/>
      <c r="H1" s="283"/>
      <c r="I1" s="283"/>
    </row>
    <row r="2" spans="1:9" ht="13.5" customHeight="1" thickBot="1">
      <c r="A2" s="282" t="s">
        <v>224</v>
      </c>
      <c r="B2" s="282"/>
      <c r="C2" s="282"/>
      <c r="D2" s="282"/>
      <c r="E2" s="282"/>
      <c r="F2" s="282"/>
      <c r="G2" s="282"/>
      <c r="H2" s="282"/>
      <c r="I2" s="282"/>
    </row>
    <row r="3" spans="1:9" ht="16.5" customHeight="1">
      <c r="A3" s="276" t="s">
        <v>77</v>
      </c>
      <c r="B3" s="276" t="s">
        <v>72</v>
      </c>
      <c r="C3" s="276" t="s">
        <v>78</v>
      </c>
      <c r="D3" s="284" t="s">
        <v>281</v>
      </c>
      <c r="E3" s="45" t="s">
        <v>73</v>
      </c>
      <c r="F3" s="284" t="s">
        <v>282</v>
      </c>
      <c r="G3" s="45" t="s">
        <v>80</v>
      </c>
      <c r="H3" s="45" t="s">
        <v>74</v>
      </c>
      <c r="I3" s="286" t="s">
        <v>283</v>
      </c>
    </row>
    <row r="4" spans="1:9" ht="14.25" customHeight="1">
      <c r="A4" s="274"/>
      <c r="B4" s="274"/>
      <c r="C4" s="274"/>
      <c r="D4" s="285"/>
      <c r="E4" s="6" t="s">
        <v>75</v>
      </c>
      <c r="F4" s="285"/>
      <c r="G4" s="6" t="s">
        <v>81</v>
      </c>
      <c r="H4" s="6" t="s">
        <v>82</v>
      </c>
      <c r="I4" s="263"/>
    </row>
    <row r="5" spans="1:9" ht="16.5" customHeight="1">
      <c r="A5" s="278"/>
      <c r="B5" s="278"/>
      <c r="C5" s="278"/>
      <c r="D5" s="280"/>
      <c r="E5" s="47" t="s">
        <v>76</v>
      </c>
      <c r="F5" s="280"/>
      <c r="G5" s="47" t="s">
        <v>79</v>
      </c>
      <c r="H5" s="47" t="s">
        <v>79</v>
      </c>
      <c r="I5" s="287"/>
    </row>
    <row r="6" spans="1:9" ht="6" customHeight="1">
      <c r="A6" s="10"/>
      <c r="B6" s="5"/>
      <c r="C6" s="5"/>
      <c r="D6" s="5"/>
      <c r="E6" s="83"/>
      <c r="F6" s="5"/>
      <c r="G6" s="83"/>
      <c r="H6" s="83"/>
      <c r="I6" s="5"/>
    </row>
    <row r="7" spans="1:9" ht="13.5" customHeight="1">
      <c r="A7" s="6" t="s">
        <v>83</v>
      </c>
      <c r="B7" s="79">
        <f>SUM(C7:I7)</f>
        <v>5967</v>
      </c>
      <c r="C7" s="79">
        <f t="shared" ref="C7:I7" si="0">SUM(C9:C18)</f>
        <v>1189</v>
      </c>
      <c r="D7" s="79">
        <f t="shared" si="0"/>
        <v>19</v>
      </c>
      <c r="E7" s="79">
        <f t="shared" si="0"/>
        <v>682</v>
      </c>
      <c r="F7" s="79">
        <f t="shared" si="0"/>
        <v>1964</v>
      </c>
      <c r="G7" s="79">
        <f t="shared" si="0"/>
        <v>180</v>
      </c>
      <c r="H7" s="79">
        <f t="shared" si="0"/>
        <v>335</v>
      </c>
      <c r="I7" s="84">
        <f t="shared" si="0"/>
        <v>1598</v>
      </c>
    </row>
    <row r="8" spans="1:9" ht="6" customHeight="1">
      <c r="A8" s="52"/>
      <c r="B8" s="79" t="s">
        <v>343</v>
      </c>
      <c r="C8" s="79"/>
      <c r="D8" s="79"/>
      <c r="E8" s="79"/>
      <c r="F8" s="79"/>
      <c r="G8" s="79"/>
      <c r="H8" s="79"/>
      <c r="I8" s="84"/>
    </row>
    <row r="9" spans="1:9" ht="13.5" customHeight="1">
      <c r="A9" s="52" t="s">
        <v>84</v>
      </c>
      <c r="B9" s="79">
        <f>SUM(C9:I9)</f>
        <v>2408</v>
      </c>
      <c r="C9" s="79">
        <v>264</v>
      </c>
      <c r="D9" s="80">
        <v>5</v>
      </c>
      <c r="E9" s="79">
        <v>288</v>
      </c>
      <c r="F9" s="79">
        <v>945</v>
      </c>
      <c r="G9" s="79">
        <v>78</v>
      </c>
      <c r="H9" s="79">
        <v>181</v>
      </c>
      <c r="I9" s="84">
        <v>647</v>
      </c>
    </row>
    <row r="10" spans="1:9" ht="13.5" customHeight="1">
      <c r="A10" s="52" t="s">
        <v>85</v>
      </c>
      <c r="B10" s="79">
        <f t="shared" ref="B10:B16" si="1">SUM(C10:I10)</f>
        <v>1428</v>
      </c>
      <c r="C10" s="79">
        <v>286</v>
      </c>
      <c r="D10" s="80">
        <v>2</v>
      </c>
      <c r="E10" s="79">
        <v>226</v>
      </c>
      <c r="F10" s="79">
        <v>451</v>
      </c>
      <c r="G10" s="79">
        <v>39</v>
      </c>
      <c r="H10" s="79">
        <v>70</v>
      </c>
      <c r="I10" s="84">
        <v>354</v>
      </c>
    </row>
    <row r="11" spans="1:9" ht="13.5" customHeight="1">
      <c r="A11" s="52" t="s">
        <v>86</v>
      </c>
      <c r="B11" s="79">
        <f t="shared" si="1"/>
        <v>1220</v>
      </c>
      <c r="C11" s="79">
        <v>330</v>
      </c>
      <c r="D11" s="80">
        <v>0</v>
      </c>
      <c r="E11" s="79">
        <v>124</v>
      </c>
      <c r="F11" s="79">
        <v>295</v>
      </c>
      <c r="G11" s="79">
        <v>20</v>
      </c>
      <c r="H11" s="79">
        <v>49</v>
      </c>
      <c r="I11" s="84">
        <v>402</v>
      </c>
    </row>
    <row r="12" spans="1:9" ht="13.5" customHeight="1">
      <c r="A12" s="52" t="s">
        <v>87</v>
      </c>
      <c r="B12" s="79">
        <f t="shared" si="1"/>
        <v>592</v>
      </c>
      <c r="C12" s="79">
        <v>192</v>
      </c>
      <c r="D12" s="80">
        <v>1</v>
      </c>
      <c r="E12" s="79">
        <v>34</v>
      </c>
      <c r="F12" s="79">
        <v>178</v>
      </c>
      <c r="G12" s="79">
        <v>26</v>
      </c>
      <c r="H12" s="79">
        <v>22</v>
      </c>
      <c r="I12" s="84">
        <v>139</v>
      </c>
    </row>
    <row r="13" spans="1:9" ht="6" customHeight="1">
      <c r="A13" s="52"/>
      <c r="B13" s="79"/>
      <c r="C13" s="79"/>
      <c r="D13" s="147"/>
      <c r="E13" s="147"/>
      <c r="F13" s="79"/>
      <c r="G13" s="79"/>
      <c r="H13" s="79"/>
      <c r="I13" s="84"/>
    </row>
    <row r="14" spans="1:9" ht="13.5" customHeight="1">
      <c r="A14" s="52" t="s">
        <v>88</v>
      </c>
      <c r="B14" s="79">
        <f t="shared" si="1"/>
        <v>145</v>
      </c>
      <c r="C14" s="79">
        <v>57</v>
      </c>
      <c r="D14" s="79">
        <v>0</v>
      </c>
      <c r="E14" s="80">
        <v>5</v>
      </c>
      <c r="F14" s="79">
        <v>47</v>
      </c>
      <c r="G14" s="79">
        <v>10</v>
      </c>
      <c r="H14" s="79">
        <v>4</v>
      </c>
      <c r="I14" s="84">
        <v>22</v>
      </c>
    </row>
    <row r="15" spans="1:9" ht="13.5" customHeight="1">
      <c r="A15" s="52" t="s">
        <v>89</v>
      </c>
      <c r="B15" s="79">
        <f t="shared" si="1"/>
        <v>104</v>
      </c>
      <c r="C15" s="79">
        <v>35</v>
      </c>
      <c r="D15" s="80">
        <v>1</v>
      </c>
      <c r="E15" s="80">
        <v>3</v>
      </c>
      <c r="F15" s="79">
        <v>29</v>
      </c>
      <c r="G15" s="79">
        <v>5</v>
      </c>
      <c r="H15" s="79">
        <v>5</v>
      </c>
      <c r="I15" s="84">
        <v>26</v>
      </c>
    </row>
    <row r="16" spans="1:9" ht="13.5" customHeight="1">
      <c r="A16" s="52" t="s">
        <v>90</v>
      </c>
      <c r="B16" s="79">
        <f t="shared" si="1"/>
        <v>51</v>
      </c>
      <c r="C16" s="79">
        <v>20</v>
      </c>
      <c r="D16" s="80">
        <v>2</v>
      </c>
      <c r="E16" s="80">
        <v>2</v>
      </c>
      <c r="F16" s="79">
        <v>16</v>
      </c>
      <c r="G16" s="79">
        <v>2</v>
      </c>
      <c r="H16" s="80">
        <v>3</v>
      </c>
      <c r="I16" s="84">
        <v>6</v>
      </c>
    </row>
    <row r="17" spans="1:9" ht="13.5" customHeight="1">
      <c r="A17" s="52" t="s">
        <v>218</v>
      </c>
      <c r="B17" s="84">
        <f>SUM(C17:I17)</f>
        <v>19</v>
      </c>
      <c r="C17" s="84">
        <v>5</v>
      </c>
      <c r="D17" s="79">
        <v>8</v>
      </c>
      <c r="E17" s="80">
        <v>0</v>
      </c>
      <c r="F17" s="84">
        <v>3</v>
      </c>
      <c r="G17" s="85">
        <v>0</v>
      </c>
      <c r="H17" s="85">
        <v>1</v>
      </c>
      <c r="I17" s="84">
        <v>2</v>
      </c>
    </row>
    <row r="18" spans="1:9" ht="6" customHeight="1" thickBot="1">
      <c r="A18" s="50"/>
      <c r="B18" s="58"/>
      <c r="C18" s="58"/>
      <c r="D18" s="59"/>
      <c r="E18" s="21"/>
      <c r="F18" s="59"/>
      <c r="G18" s="60"/>
      <c r="H18" s="60"/>
      <c r="I18" s="59"/>
    </row>
    <row r="19" spans="1:9" s="19" customFormat="1" ht="13.5" customHeight="1">
      <c r="A19" s="260" t="s">
        <v>372</v>
      </c>
      <c r="B19" s="260"/>
      <c r="C19" s="260"/>
      <c r="D19" s="260"/>
      <c r="E19" s="260"/>
      <c r="F19" s="260"/>
      <c r="G19" s="260"/>
      <c r="H19" s="260"/>
      <c r="I19" s="260"/>
    </row>
  </sheetData>
  <mergeCells count="9">
    <mergeCell ref="A2:I2"/>
    <mergeCell ref="A1:I1"/>
    <mergeCell ref="A19:I19"/>
    <mergeCell ref="A3:A5"/>
    <mergeCell ref="B3:B5"/>
    <mergeCell ref="C3:C5"/>
    <mergeCell ref="D3:D5"/>
    <mergeCell ref="F3:F5"/>
    <mergeCell ref="I3:I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7:I7"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A21" sqref="A21"/>
    </sheetView>
  </sheetViews>
  <sheetFormatPr defaultRowHeight="13.5"/>
  <cols>
    <col min="1" max="1" width="21.875" style="1" customWidth="1"/>
    <col min="2" max="4" width="18.125" style="1" customWidth="1"/>
    <col min="5" max="5" width="16" style="1" customWidth="1"/>
    <col min="6" max="10" width="15.75" style="1" customWidth="1"/>
    <col min="11" max="11" width="12.125" style="1" customWidth="1"/>
    <col min="12" max="16384" width="9" style="3"/>
  </cols>
  <sheetData>
    <row r="1" spans="1:11" ht="13.5" customHeight="1">
      <c r="A1" s="273" t="s">
        <v>304</v>
      </c>
      <c r="B1" s="273"/>
      <c r="C1" s="273"/>
      <c r="D1" s="273"/>
      <c r="E1" s="273"/>
      <c r="F1" s="272" t="s">
        <v>369</v>
      </c>
      <c r="G1" s="272"/>
      <c r="H1" s="272"/>
      <c r="I1" s="272"/>
      <c r="J1" s="272"/>
      <c r="K1" s="272"/>
    </row>
    <row r="2" spans="1:11" ht="13.5" customHeight="1" thickBot="1">
      <c r="A2" s="281"/>
      <c r="B2" s="281"/>
      <c r="C2" s="281"/>
      <c r="D2" s="281"/>
      <c r="E2" s="281"/>
      <c r="F2" s="282" t="s">
        <v>277</v>
      </c>
      <c r="G2" s="282"/>
      <c r="H2" s="282"/>
      <c r="I2" s="282"/>
      <c r="J2" s="282"/>
      <c r="K2" s="282"/>
    </row>
    <row r="3" spans="1:11" ht="18.75" customHeight="1">
      <c r="A3" s="274" t="s">
        <v>93</v>
      </c>
      <c r="B3" s="277" t="s">
        <v>72</v>
      </c>
      <c r="C3" s="290"/>
      <c r="D3" s="290"/>
      <c r="E3" s="46" t="s">
        <v>96</v>
      </c>
      <c r="F3" s="291" t="s">
        <v>284</v>
      </c>
      <c r="G3" s="292"/>
      <c r="H3" s="277" t="s">
        <v>97</v>
      </c>
      <c r="I3" s="277"/>
      <c r="J3" s="278"/>
      <c r="K3" s="264" t="s">
        <v>109</v>
      </c>
    </row>
    <row r="4" spans="1:11" ht="18.75" customHeight="1">
      <c r="A4" s="278"/>
      <c r="B4" s="8" t="s">
        <v>94</v>
      </c>
      <c r="C4" s="8" t="s">
        <v>63</v>
      </c>
      <c r="D4" s="8" t="s">
        <v>95</v>
      </c>
      <c r="E4" s="54" t="s">
        <v>94</v>
      </c>
      <c r="F4" s="73" t="s">
        <v>63</v>
      </c>
      <c r="G4" s="8" t="s">
        <v>95</v>
      </c>
      <c r="H4" s="8" t="s">
        <v>94</v>
      </c>
      <c r="I4" s="8" t="s">
        <v>98</v>
      </c>
      <c r="J4" s="8" t="s">
        <v>92</v>
      </c>
      <c r="K4" s="277"/>
    </row>
    <row r="5" spans="1:11" ht="6" customHeight="1">
      <c r="A5" s="10"/>
      <c r="B5" s="5"/>
      <c r="C5" s="5"/>
      <c r="D5" s="5"/>
      <c r="E5" s="5"/>
      <c r="F5" s="5"/>
      <c r="G5" s="5"/>
      <c r="H5" s="5"/>
      <c r="I5" s="5"/>
      <c r="J5" s="5"/>
      <c r="K5" s="11"/>
    </row>
    <row r="6" spans="1:11" ht="13.5" customHeight="1">
      <c r="A6" s="6" t="s">
        <v>99</v>
      </c>
      <c r="B6" s="79">
        <f>SUM(E6,H6)</f>
        <v>5967</v>
      </c>
      <c r="C6" s="79">
        <f>SUM(F6,I6)</f>
        <v>114714303</v>
      </c>
      <c r="D6" s="79">
        <f>C6/B6</f>
        <v>19224.786827551532</v>
      </c>
      <c r="E6" s="79">
        <f>SUM(E8:E17)</f>
        <v>1189</v>
      </c>
      <c r="F6" s="79">
        <f>SUM(F8:F17)</f>
        <v>74223288</v>
      </c>
      <c r="G6" s="79">
        <f>F6/E6</f>
        <v>62424.968881412955</v>
      </c>
      <c r="H6" s="79">
        <f>SUM(H8:H17)</f>
        <v>4778</v>
      </c>
      <c r="I6" s="79">
        <f>SUM(I8:I17)</f>
        <v>40491015</v>
      </c>
      <c r="J6" s="79">
        <f>I6/H6</f>
        <v>8474.4694432817087</v>
      </c>
      <c r="K6" s="13" t="s">
        <v>108</v>
      </c>
    </row>
    <row r="7" spans="1:11" ht="6" customHeight="1">
      <c r="A7" s="24"/>
      <c r="B7" s="79" t="s">
        <v>343</v>
      </c>
      <c r="C7" s="79" t="s">
        <v>343</v>
      </c>
      <c r="D7" s="79"/>
      <c r="E7" s="79"/>
      <c r="F7" s="79"/>
      <c r="G7" s="79"/>
      <c r="H7" s="79"/>
      <c r="I7" s="79"/>
      <c r="J7" s="79"/>
      <c r="K7" s="53"/>
    </row>
    <row r="8" spans="1:11" ht="13.5" customHeight="1">
      <c r="A8" s="52" t="s">
        <v>101</v>
      </c>
      <c r="B8" s="79">
        <f t="shared" ref="B8:C11" si="0">SUM(E8,H8)</f>
        <v>2408</v>
      </c>
      <c r="C8" s="79">
        <f t="shared" si="0"/>
        <v>5379800</v>
      </c>
      <c r="D8" s="79">
        <f>C8/B8</f>
        <v>2234.1362126245849</v>
      </c>
      <c r="E8" s="79">
        <v>264</v>
      </c>
      <c r="F8" s="79">
        <v>2461610</v>
      </c>
      <c r="G8" s="79">
        <f>F8/E8</f>
        <v>9324.2803030303039</v>
      </c>
      <c r="H8" s="79">
        <v>2144</v>
      </c>
      <c r="I8" s="79">
        <v>2918190</v>
      </c>
      <c r="J8" s="79">
        <f t="shared" ref="J8:J15" si="1">I8/H8</f>
        <v>1361.0960820895523</v>
      </c>
      <c r="K8" s="51" t="s">
        <v>110</v>
      </c>
    </row>
    <row r="9" spans="1:11" ht="13.5" customHeight="1">
      <c r="A9" s="52" t="s">
        <v>102</v>
      </c>
      <c r="B9" s="79">
        <f t="shared" si="0"/>
        <v>1428</v>
      </c>
      <c r="C9" s="79">
        <f t="shared" si="0"/>
        <v>9746540</v>
      </c>
      <c r="D9" s="79">
        <f>C9/B9</f>
        <v>6825.3081232492996</v>
      </c>
      <c r="E9" s="79">
        <v>286</v>
      </c>
      <c r="F9" s="79">
        <v>5164289</v>
      </c>
      <c r="G9" s="79">
        <f>F9/E9</f>
        <v>18056.954545454544</v>
      </c>
      <c r="H9" s="79">
        <v>1142</v>
      </c>
      <c r="I9" s="79">
        <v>4582251</v>
      </c>
      <c r="J9" s="79">
        <f t="shared" si="1"/>
        <v>4012.4789842381788</v>
      </c>
      <c r="K9" s="51" t="s">
        <v>111</v>
      </c>
    </row>
    <row r="10" spans="1:11" ht="13.5" customHeight="1">
      <c r="A10" s="52" t="s">
        <v>103</v>
      </c>
      <c r="B10" s="79">
        <f t="shared" si="0"/>
        <v>1220</v>
      </c>
      <c r="C10" s="79">
        <f t="shared" si="0"/>
        <v>24171188</v>
      </c>
      <c r="D10" s="79">
        <f>C10/B10</f>
        <v>19812.449180327869</v>
      </c>
      <c r="E10" s="79">
        <v>330</v>
      </c>
      <c r="F10" s="79">
        <v>15716201</v>
      </c>
      <c r="G10" s="79">
        <f>F10/E10</f>
        <v>47624.851515151517</v>
      </c>
      <c r="H10" s="79">
        <v>890</v>
      </c>
      <c r="I10" s="79">
        <v>8454987</v>
      </c>
      <c r="J10" s="79">
        <f t="shared" si="1"/>
        <v>9499.9853932584265</v>
      </c>
      <c r="K10" s="51" t="s">
        <v>112</v>
      </c>
    </row>
    <row r="11" spans="1:11" ht="13.5" customHeight="1">
      <c r="A11" s="52" t="s">
        <v>100</v>
      </c>
      <c r="B11" s="79">
        <f t="shared" si="0"/>
        <v>592</v>
      </c>
      <c r="C11" s="79">
        <f t="shared" si="0"/>
        <v>28351633</v>
      </c>
      <c r="D11" s="79">
        <f>C11/B11</f>
        <v>47891.27195945946</v>
      </c>
      <c r="E11" s="79">
        <v>192</v>
      </c>
      <c r="F11" s="79">
        <v>21323854</v>
      </c>
      <c r="G11" s="79">
        <f>F11/E11</f>
        <v>111061.73958333333</v>
      </c>
      <c r="H11" s="79">
        <v>400</v>
      </c>
      <c r="I11" s="79">
        <v>7027779</v>
      </c>
      <c r="J11" s="79">
        <f t="shared" si="1"/>
        <v>17569.447499999998</v>
      </c>
      <c r="K11" s="51" t="s">
        <v>113</v>
      </c>
    </row>
    <row r="12" spans="1:11" ht="6" customHeight="1">
      <c r="A12" s="52"/>
      <c r="B12" s="79" t="s">
        <v>344</v>
      </c>
      <c r="C12" s="79" t="s">
        <v>344</v>
      </c>
      <c r="D12" s="79"/>
      <c r="E12" s="79"/>
      <c r="F12" s="79"/>
      <c r="G12" s="79"/>
      <c r="H12" s="79"/>
      <c r="I12" s="79"/>
      <c r="J12" s="79"/>
      <c r="K12" s="51"/>
    </row>
    <row r="13" spans="1:11" ht="13.5" customHeight="1">
      <c r="A13" s="52" t="s">
        <v>104</v>
      </c>
      <c r="B13" s="79">
        <f t="shared" ref="B13:C16" si="2">SUM(E13,H13)</f>
        <v>145</v>
      </c>
      <c r="C13" s="79">
        <f t="shared" si="2"/>
        <v>12314145</v>
      </c>
      <c r="D13" s="79">
        <f>C13/B13</f>
        <v>84925.137931034478</v>
      </c>
      <c r="E13" s="79">
        <v>57</v>
      </c>
      <c r="F13" s="79">
        <v>9494119</v>
      </c>
      <c r="G13" s="79">
        <f>F13/E13</f>
        <v>166563.49122807017</v>
      </c>
      <c r="H13" s="79">
        <v>88</v>
      </c>
      <c r="I13" s="79">
        <v>2820026</v>
      </c>
      <c r="J13" s="79">
        <f t="shared" si="1"/>
        <v>32045.75</v>
      </c>
      <c r="K13" s="51" t="s">
        <v>114</v>
      </c>
    </row>
    <row r="14" spans="1:11" ht="13.5" customHeight="1">
      <c r="A14" s="52" t="s">
        <v>105</v>
      </c>
      <c r="B14" s="79">
        <f t="shared" si="2"/>
        <v>104</v>
      </c>
      <c r="C14" s="79">
        <f t="shared" si="2"/>
        <v>13646829</v>
      </c>
      <c r="D14" s="79">
        <f>C14/B14</f>
        <v>131219.50961538462</v>
      </c>
      <c r="E14" s="79">
        <v>35</v>
      </c>
      <c r="F14" s="79">
        <v>9540659</v>
      </c>
      <c r="G14" s="79">
        <f>F14/E14</f>
        <v>272590.25714285712</v>
      </c>
      <c r="H14" s="79">
        <v>69</v>
      </c>
      <c r="I14" s="79">
        <v>4106170</v>
      </c>
      <c r="J14" s="79">
        <f t="shared" si="1"/>
        <v>59509.710144927536</v>
      </c>
      <c r="K14" s="51" t="s">
        <v>115</v>
      </c>
    </row>
    <row r="15" spans="1:11" ht="13.5" customHeight="1">
      <c r="A15" s="52" t="s">
        <v>106</v>
      </c>
      <c r="B15" s="79">
        <f t="shared" si="2"/>
        <v>51</v>
      </c>
      <c r="C15" s="79">
        <f t="shared" si="2"/>
        <v>10671918</v>
      </c>
      <c r="D15" s="79">
        <f>C15/B15</f>
        <v>209253.29411764705</v>
      </c>
      <c r="E15" s="79">
        <v>20</v>
      </c>
      <c r="F15" s="79">
        <v>6233553</v>
      </c>
      <c r="G15" s="79">
        <f>F15/E15</f>
        <v>311677.65000000002</v>
      </c>
      <c r="H15" s="79">
        <v>31</v>
      </c>
      <c r="I15" s="79">
        <v>4438365</v>
      </c>
      <c r="J15" s="79">
        <f t="shared" si="1"/>
        <v>143173.06451612903</v>
      </c>
      <c r="K15" s="51" t="s">
        <v>116</v>
      </c>
    </row>
    <row r="16" spans="1:11" s="65" customFormat="1" ht="13.5" customHeight="1">
      <c r="A16" s="52" t="s">
        <v>107</v>
      </c>
      <c r="B16" s="84">
        <f t="shared" si="2"/>
        <v>19</v>
      </c>
      <c r="C16" s="84">
        <f t="shared" si="2"/>
        <v>10432250</v>
      </c>
      <c r="D16" s="84">
        <f>C16/B16</f>
        <v>549065.78947368416</v>
      </c>
      <c r="E16" s="84">
        <v>5</v>
      </c>
      <c r="F16" s="84">
        <v>4289003</v>
      </c>
      <c r="G16" s="84">
        <f>F16/E16</f>
        <v>857800.6</v>
      </c>
      <c r="H16" s="84">
        <v>14</v>
      </c>
      <c r="I16" s="84">
        <v>6143247</v>
      </c>
      <c r="J16" s="146">
        <f>I16/H16</f>
        <v>438803.35714285716</v>
      </c>
      <c r="K16" s="51" t="s">
        <v>117</v>
      </c>
    </row>
    <row r="17" spans="1:11" ht="6" customHeight="1" thickBot="1">
      <c r="A17" s="50"/>
      <c r="B17" s="59"/>
      <c r="C17" s="59"/>
      <c r="D17" s="59"/>
      <c r="E17" s="59"/>
      <c r="F17" s="59"/>
      <c r="G17" s="59"/>
      <c r="H17" s="59"/>
      <c r="I17" s="59"/>
      <c r="J17" s="61"/>
      <c r="K17" s="48"/>
    </row>
    <row r="18" spans="1:11" s="19" customFormat="1" ht="13.5" customHeight="1">
      <c r="A18" s="288" t="s">
        <v>373</v>
      </c>
      <c r="B18" s="289"/>
      <c r="C18" s="289"/>
      <c r="D18" s="289"/>
      <c r="E18" s="289"/>
      <c r="F18" s="288"/>
      <c r="G18" s="288"/>
      <c r="H18" s="288"/>
      <c r="I18" s="288"/>
      <c r="J18" s="288"/>
      <c r="K18" s="288"/>
    </row>
  </sheetData>
  <mergeCells count="11">
    <mergeCell ref="F1:K1"/>
    <mergeCell ref="A1:E1"/>
    <mergeCell ref="A2:E2"/>
    <mergeCell ref="F2:K2"/>
    <mergeCell ref="A18:E18"/>
    <mergeCell ref="F18:K18"/>
    <mergeCell ref="K3:K4"/>
    <mergeCell ref="A3:A4"/>
    <mergeCell ref="B3:D3"/>
    <mergeCell ref="F3:G3"/>
    <mergeCell ref="H3:J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E6:F6 H6:J6" emptyCellReference="1"/>
    <ignoredError sqref="G6" formula="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activeCell="E23" sqref="E23"/>
    </sheetView>
  </sheetViews>
  <sheetFormatPr defaultRowHeight="13.5"/>
  <cols>
    <col min="1" max="1" width="17.5" style="1" customWidth="1"/>
    <col min="2" max="9" width="9.125" style="1" customWidth="1"/>
    <col min="10" max="16384" width="9" style="3"/>
  </cols>
  <sheetData>
    <row r="1" spans="1:9" ht="13.5" customHeight="1">
      <c r="A1" s="283" t="s">
        <v>217</v>
      </c>
      <c r="B1" s="283"/>
      <c r="C1" s="283"/>
      <c r="D1" s="283"/>
      <c r="E1" s="283"/>
      <c r="F1" s="283"/>
      <c r="G1" s="283"/>
      <c r="H1" s="283"/>
      <c r="I1" s="283"/>
    </row>
    <row r="2" spans="1:9" ht="13.5" customHeight="1" thickBot="1">
      <c r="A2" s="282" t="s">
        <v>225</v>
      </c>
      <c r="B2" s="282"/>
      <c r="C2" s="282"/>
      <c r="D2" s="282"/>
      <c r="E2" s="282"/>
      <c r="F2" s="282"/>
      <c r="G2" s="282"/>
      <c r="H2" s="282"/>
      <c r="I2" s="282"/>
    </row>
    <row r="3" spans="1:9" ht="16.5" customHeight="1">
      <c r="A3" s="276" t="s">
        <v>77</v>
      </c>
      <c r="B3" s="276" t="s">
        <v>72</v>
      </c>
      <c r="C3" s="276" t="s">
        <v>78</v>
      </c>
      <c r="D3" s="284" t="s">
        <v>285</v>
      </c>
      <c r="E3" s="45" t="s">
        <v>73</v>
      </c>
      <c r="F3" s="284" t="s">
        <v>286</v>
      </c>
      <c r="G3" s="45" t="s">
        <v>80</v>
      </c>
      <c r="H3" s="45" t="s">
        <v>74</v>
      </c>
      <c r="I3" s="286" t="s">
        <v>287</v>
      </c>
    </row>
    <row r="4" spans="1:9" ht="14.25" customHeight="1">
      <c r="A4" s="274"/>
      <c r="B4" s="274"/>
      <c r="C4" s="274"/>
      <c r="D4" s="285"/>
      <c r="E4" s="6" t="s">
        <v>75</v>
      </c>
      <c r="F4" s="285"/>
      <c r="G4" s="6" t="s">
        <v>81</v>
      </c>
      <c r="H4" s="6" t="s">
        <v>82</v>
      </c>
      <c r="I4" s="263"/>
    </row>
    <row r="5" spans="1:9" ht="16.5" customHeight="1">
      <c r="A5" s="278"/>
      <c r="B5" s="278"/>
      <c r="C5" s="278"/>
      <c r="D5" s="280"/>
      <c r="E5" s="47" t="s">
        <v>76</v>
      </c>
      <c r="F5" s="280"/>
      <c r="G5" s="47" t="s">
        <v>79</v>
      </c>
      <c r="H5" s="47" t="s">
        <v>79</v>
      </c>
      <c r="I5" s="287"/>
    </row>
    <row r="6" spans="1:9" s="65" customFormat="1" ht="6" customHeight="1">
      <c r="A6" s="10"/>
      <c r="B6" s="84"/>
      <c r="C6" s="84"/>
      <c r="D6" s="84"/>
      <c r="E6" s="84"/>
      <c r="F6" s="84"/>
      <c r="G6" s="84"/>
      <c r="H6" s="84"/>
      <c r="I6" s="84"/>
    </row>
    <row r="7" spans="1:9" ht="13.5" customHeight="1">
      <c r="A7" s="6" t="s">
        <v>83</v>
      </c>
      <c r="B7" s="79">
        <f>SUM(C7:I7)</f>
        <v>38767</v>
      </c>
      <c r="C7" s="79">
        <f>SUM(C9:C17)</f>
        <v>10815</v>
      </c>
      <c r="D7" s="79">
        <f t="shared" ref="D7:I7" si="0">SUM(D9:D17)</f>
        <v>1967</v>
      </c>
      <c r="E7" s="79">
        <f t="shared" si="0"/>
        <v>2794</v>
      </c>
      <c r="F7" s="79">
        <f t="shared" si="0"/>
        <v>11205</v>
      </c>
      <c r="G7" s="79">
        <f t="shared" si="0"/>
        <v>1330</v>
      </c>
      <c r="H7" s="79">
        <f t="shared" si="0"/>
        <v>1724</v>
      </c>
      <c r="I7" s="79">
        <f t="shared" si="0"/>
        <v>8932</v>
      </c>
    </row>
    <row r="8" spans="1:9" ht="6" customHeight="1">
      <c r="A8" s="52"/>
      <c r="B8" s="79" t="s">
        <v>345</v>
      </c>
      <c r="C8" s="79"/>
      <c r="D8" s="79"/>
      <c r="E8" s="79"/>
      <c r="F8" s="79"/>
      <c r="G8" s="79"/>
      <c r="H8" s="79"/>
      <c r="I8" s="79"/>
    </row>
    <row r="9" spans="1:9" ht="13.5" customHeight="1">
      <c r="A9" s="52" t="s">
        <v>84</v>
      </c>
      <c r="B9" s="79">
        <f>SUM(C9:I9)</f>
        <v>3878</v>
      </c>
      <c r="C9" s="79">
        <v>456</v>
      </c>
      <c r="D9" s="79">
        <v>9</v>
      </c>
      <c r="E9" s="79">
        <v>463</v>
      </c>
      <c r="F9" s="79">
        <v>1533</v>
      </c>
      <c r="G9" s="79">
        <v>125</v>
      </c>
      <c r="H9" s="79">
        <v>297</v>
      </c>
      <c r="I9" s="79">
        <v>995</v>
      </c>
    </row>
    <row r="10" spans="1:9" ht="13.5" customHeight="1">
      <c r="A10" s="52" t="s">
        <v>85</v>
      </c>
      <c r="B10" s="79">
        <f>SUM(C10:I10)</f>
        <v>4891</v>
      </c>
      <c r="C10" s="79">
        <v>991</v>
      </c>
      <c r="D10" s="80">
        <v>8</v>
      </c>
      <c r="E10" s="79">
        <v>770</v>
      </c>
      <c r="F10" s="79">
        <v>1536</v>
      </c>
      <c r="G10" s="79">
        <v>135</v>
      </c>
      <c r="H10" s="79">
        <v>232</v>
      </c>
      <c r="I10" s="79">
        <v>1219</v>
      </c>
    </row>
    <row r="11" spans="1:9" ht="13.5" customHeight="1">
      <c r="A11" s="52" t="s">
        <v>86</v>
      </c>
      <c r="B11" s="79">
        <f>SUM(C11:I11)</f>
        <v>7828</v>
      </c>
      <c r="C11" s="79">
        <v>2108</v>
      </c>
      <c r="D11" s="80">
        <v>0</v>
      </c>
      <c r="E11" s="79">
        <v>772</v>
      </c>
      <c r="F11" s="79">
        <v>1903</v>
      </c>
      <c r="G11" s="79">
        <v>125</v>
      </c>
      <c r="H11" s="79">
        <v>287</v>
      </c>
      <c r="I11" s="79">
        <v>2633</v>
      </c>
    </row>
    <row r="12" spans="1:9" ht="13.5" customHeight="1">
      <c r="A12" s="52" t="s">
        <v>87</v>
      </c>
      <c r="B12" s="79">
        <f>SUM(C12:I12)</f>
        <v>7896</v>
      </c>
      <c r="C12" s="79">
        <v>2497</v>
      </c>
      <c r="D12" s="80">
        <v>13</v>
      </c>
      <c r="E12" s="79">
        <v>438</v>
      </c>
      <c r="F12" s="79">
        <v>2427</v>
      </c>
      <c r="G12" s="79">
        <v>365</v>
      </c>
      <c r="H12" s="79">
        <v>307</v>
      </c>
      <c r="I12" s="80">
        <v>1849</v>
      </c>
    </row>
    <row r="13" spans="1:9" ht="6" customHeight="1">
      <c r="A13" s="52"/>
      <c r="B13" s="79"/>
      <c r="C13" s="79"/>
      <c r="D13" s="79"/>
      <c r="E13" s="79"/>
      <c r="F13" s="79"/>
      <c r="G13" s="79"/>
      <c r="H13" s="79"/>
      <c r="I13" s="79"/>
    </row>
    <row r="14" spans="1:9" ht="13.5" customHeight="1">
      <c r="A14" s="52" t="s">
        <v>88</v>
      </c>
      <c r="B14" s="79">
        <f>SUM(C14:I14)</f>
        <v>3437</v>
      </c>
      <c r="C14" s="79">
        <v>1382</v>
      </c>
      <c r="D14" s="80">
        <v>0</v>
      </c>
      <c r="E14" s="79">
        <v>120</v>
      </c>
      <c r="F14" s="79">
        <v>1082</v>
      </c>
      <c r="G14" s="80">
        <v>240</v>
      </c>
      <c r="H14" s="80">
        <v>102</v>
      </c>
      <c r="I14" s="79">
        <v>511</v>
      </c>
    </row>
    <row r="15" spans="1:9" ht="13.5" customHeight="1">
      <c r="A15" s="52" t="s">
        <v>89</v>
      </c>
      <c r="B15" s="79">
        <f>SUM(C15:I15)</f>
        <v>4040</v>
      </c>
      <c r="C15" s="79">
        <v>1386</v>
      </c>
      <c r="D15" s="80">
        <v>42</v>
      </c>
      <c r="E15" s="80">
        <v>102</v>
      </c>
      <c r="F15" s="79">
        <v>1118</v>
      </c>
      <c r="G15" s="80">
        <v>206</v>
      </c>
      <c r="H15" s="80">
        <v>174</v>
      </c>
      <c r="I15" s="79">
        <v>1012</v>
      </c>
    </row>
    <row r="16" spans="1:9" ht="13.5" customHeight="1">
      <c r="A16" s="52" t="s">
        <v>90</v>
      </c>
      <c r="B16" s="79">
        <f>SUM(C16:I16)</f>
        <v>3679</v>
      </c>
      <c r="C16" s="79">
        <v>1339</v>
      </c>
      <c r="D16" s="80">
        <v>181</v>
      </c>
      <c r="E16" s="85">
        <v>129</v>
      </c>
      <c r="F16" s="80">
        <v>1234</v>
      </c>
      <c r="G16" s="80">
        <v>134</v>
      </c>
      <c r="H16" s="80">
        <v>188</v>
      </c>
      <c r="I16" s="80">
        <v>474</v>
      </c>
    </row>
    <row r="17" spans="1:9" s="65" customFormat="1" ht="13.5" customHeight="1">
      <c r="A17" s="52" t="s">
        <v>91</v>
      </c>
      <c r="B17" s="79">
        <f>SUM(C17:I17)</f>
        <v>3118</v>
      </c>
      <c r="C17" s="84">
        <v>656</v>
      </c>
      <c r="D17" s="84">
        <v>1714</v>
      </c>
      <c r="E17" s="85">
        <v>0</v>
      </c>
      <c r="F17" s="85">
        <v>372</v>
      </c>
      <c r="G17" s="85">
        <v>0</v>
      </c>
      <c r="H17" s="85">
        <v>137</v>
      </c>
      <c r="I17" s="85">
        <v>239</v>
      </c>
    </row>
    <row r="18" spans="1:9" ht="6" customHeight="1" thickBot="1">
      <c r="A18" s="50"/>
      <c r="B18" s="79"/>
      <c r="C18" s="81"/>
      <c r="D18" s="81"/>
      <c r="E18" s="80"/>
      <c r="F18" s="82"/>
      <c r="G18" s="80"/>
      <c r="H18" s="80"/>
      <c r="I18" s="80"/>
    </row>
    <row r="19" spans="1:9" s="19" customFormat="1" ht="13.5" customHeight="1">
      <c r="A19" s="260" t="s">
        <v>373</v>
      </c>
      <c r="B19" s="260"/>
      <c r="C19" s="260"/>
      <c r="D19" s="260"/>
      <c r="E19" s="260"/>
      <c r="F19" s="260"/>
      <c r="G19" s="260"/>
      <c r="H19" s="260"/>
      <c r="I19" s="260"/>
    </row>
    <row r="20" spans="1:9" s="19" customFormat="1" ht="13.5" customHeight="1">
      <c r="A20" s="293"/>
      <c r="B20" s="294"/>
      <c r="C20" s="294"/>
      <c r="D20" s="294"/>
      <c r="E20" s="294"/>
      <c r="F20" s="294"/>
      <c r="G20" s="294"/>
      <c r="H20" s="294"/>
      <c r="I20" s="294"/>
    </row>
  </sheetData>
  <mergeCells count="10">
    <mergeCell ref="A19:I19"/>
    <mergeCell ref="A20:I20"/>
    <mergeCell ref="A1:I1"/>
    <mergeCell ref="A2:I2"/>
    <mergeCell ref="A3:A5"/>
    <mergeCell ref="B3:B5"/>
    <mergeCell ref="C3:C5"/>
    <mergeCell ref="D3:D5"/>
    <mergeCell ref="F3:F5"/>
    <mergeCell ref="I3:I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7:I7"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topLeftCell="D1" zoomScale="85" zoomScaleNormal="85" workbookViewId="0">
      <selection activeCell="S20" sqref="S20"/>
    </sheetView>
  </sheetViews>
  <sheetFormatPr defaultRowHeight="13.5"/>
  <cols>
    <col min="1" max="1" width="2.125" style="90" customWidth="1"/>
    <col min="2" max="2" width="3.625" style="90" customWidth="1"/>
    <col min="3" max="3" width="1.875" style="90" customWidth="1"/>
    <col min="4" max="4" width="24.5" style="90" customWidth="1"/>
    <col min="5" max="5" width="1" style="90" customWidth="1"/>
    <col min="6" max="7" width="8.125" style="90" customWidth="1"/>
    <col min="8" max="8" width="12.25" style="90" customWidth="1"/>
    <col min="9" max="10" width="8.125" style="90" customWidth="1"/>
    <col min="11" max="11" width="12.25" style="90" customWidth="1"/>
    <col min="12" max="12" width="2.125" style="90" customWidth="1"/>
    <col min="13" max="13" width="3.625" style="90" customWidth="1"/>
    <col min="14" max="14" width="1.875" style="90" customWidth="1"/>
    <col min="15" max="15" width="24.5" style="90" customWidth="1"/>
    <col min="16" max="16" width="1.875" style="90" customWidth="1"/>
    <col min="17" max="18" width="8.125" style="90" customWidth="1"/>
    <col min="19" max="19" width="12.25" style="90" customWidth="1"/>
    <col min="20" max="21" width="8.125" style="90" customWidth="1"/>
    <col min="22" max="22" width="12.25" style="90" customWidth="1"/>
    <col min="23" max="16384" width="9" style="72"/>
  </cols>
  <sheetData>
    <row r="1" spans="1:25" ht="17.25">
      <c r="A1" s="307" t="s">
        <v>486</v>
      </c>
      <c r="B1" s="307"/>
      <c r="C1" s="307"/>
      <c r="D1" s="307"/>
      <c r="E1" s="307"/>
      <c r="F1" s="307"/>
      <c r="G1" s="307"/>
      <c r="H1" s="307"/>
      <c r="I1" s="308"/>
      <c r="J1" s="308"/>
      <c r="K1" s="308"/>
      <c r="L1" s="305" t="s">
        <v>4</v>
      </c>
      <c r="M1" s="305"/>
      <c r="N1" s="305"/>
      <c r="O1" s="305"/>
      <c r="P1" s="305"/>
      <c r="Q1" s="305"/>
      <c r="R1" s="305"/>
      <c r="S1" s="305"/>
      <c r="T1" s="306"/>
      <c r="U1" s="306"/>
      <c r="V1" s="306"/>
    </row>
    <row r="3" spans="1:25" ht="15.75" customHeight="1">
      <c r="A3" s="309" t="s">
        <v>5</v>
      </c>
      <c r="B3" s="309"/>
      <c r="C3" s="309"/>
      <c r="D3" s="309"/>
      <c r="E3" s="309"/>
      <c r="F3" s="309"/>
      <c r="G3" s="309"/>
      <c r="H3" s="309"/>
      <c r="I3" s="308"/>
      <c r="J3" s="308"/>
      <c r="K3" s="308"/>
      <c r="L3" s="312" t="s">
        <v>2</v>
      </c>
      <c r="M3" s="312"/>
      <c r="N3" s="312"/>
      <c r="O3" s="312"/>
      <c r="P3" s="312"/>
      <c r="Q3" s="312"/>
      <c r="R3" s="312"/>
      <c r="S3" s="312"/>
      <c r="T3" s="306"/>
      <c r="U3" s="306"/>
      <c r="V3" s="306"/>
    </row>
    <row r="5" spans="1:25" ht="15.75" customHeight="1" thickBot="1">
      <c r="A5" s="313"/>
      <c r="B5" s="313"/>
      <c r="C5" s="313"/>
      <c r="D5" s="313"/>
      <c r="E5" s="313"/>
      <c r="F5" s="313"/>
      <c r="G5" s="313"/>
      <c r="H5" s="313"/>
      <c r="I5" s="91"/>
      <c r="J5" s="91"/>
      <c r="K5" s="91"/>
      <c r="L5" s="310" t="s">
        <v>278</v>
      </c>
      <c r="M5" s="310"/>
      <c r="N5" s="310"/>
      <c r="O5" s="310"/>
      <c r="P5" s="310"/>
      <c r="Q5" s="310"/>
      <c r="R5" s="310"/>
      <c r="S5" s="310"/>
      <c r="T5" s="311"/>
      <c r="U5" s="311"/>
      <c r="V5" s="311"/>
    </row>
    <row r="6" spans="1:25" ht="24" customHeight="1">
      <c r="A6" s="299" t="s">
        <v>118</v>
      </c>
      <c r="B6" s="299"/>
      <c r="C6" s="299"/>
      <c r="D6" s="299"/>
      <c r="E6" s="300"/>
      <c r="F6" s="298" t="s">
        <v>346</v>
      </c>
      <c r="G6" s="298"/>
      <c r="H6" s="298"/>
      <c r="I6" s="303" t="s">
        <v>347</v>
      </c>
      <c r="J6" s="304"/>
      <c r="K6" s="304"/>
      <c r="L6" s="299" t="s">
        <v>118</v>
      </c>
      <c r="M6" s="299"/>
      <c r="N6" s="299"/>
      <c r="O6" s="299"/>
      <c r="P6" s="300"/>
      <c r="Q6" s="303" t="s">
        <v>315</v>
      </c>
      <c r="R6" s="304"/>
      <c r="S6" s="304"/>
      <c r="T6" s="303" t="s">
        <v>347</v>
      </c>
      <c r="U6" s="304"/>
      <c r="V6" s="304"/>
      <c r="Y6" s="72" t="s">
        <v>274</v>
      </c>
    </row>
    <row r="7" spans="1:25" ht="24" customHeight="1">
      <c r="A7" s="298"/>
      <c r="B7" s="298"/>
      <c r="C7" s="298"/>
      <c r="D7" s="298"/>
      <c r="E7" s="301"/>
      <c r="F7" s="89" t="s">
        <v>312</v>
      </c>
      <c r="G7" s="89" t="s">
        <v>313</v>
      </c>
      <c r="H7" s="87" t="s">
        <v>314</v>
      </c>
      <c r="I7" s="94" t="s">
        <v>119</v>
      </c>
      <c r="J7" s="89" t="s">
        <v>120</v>
      </c>
      <c r="K7" s="87" t="s">
        <v>121</v>
      </c>
      <c r="L7" s="298"/>
      <c r="M7" s="298"/>
      <c r="N7" s="298"/>
      <c r="O7" s="298"/>
      <c r="P7" s="301"/>
      <c r="Q7" s="95" t="s">
        <v>119</v>
      </c>
      <c r="R7" s="89" t="s">
        <v>120</v>
      </c>
      <c r="S7" s="87" t="s">
        <v>121</v>
      </c>
      <c r="T7" s="95" t="s">
        <v>119</v>
      </c>
      <c r="U7" s="89" t="s">
        <v>120</v>
      </c>
      <c r="V7" s="87" t="s">
        <v>121</v>
      </c>
    </row>
    <row r="8" spans="1:25" ht="9" customHeight="1">
      <c r="A8" s="96"/>
      <c r="B8" s="96"/>
      <c r="C8" s="96"/>
      <c r="D8" s="96"/>
      <c r="E8" s="97"/>
      <c r="F8" s="96"/>
      <c r="G8" s="96"/>
      <c r="H8" s="96"/>
      <c r="I8" s="96"/>
      <c r="J8" s="96"/>
      <c r="K8" s="96"/>
      <c r="L8" s="96"/>
      <c r="M8" s="96"/>
      <c r="N8" s="96"/>
      <c r="O8" s="96"/>
      <c r="P8" s="97"/>
      <c r="Q8" s="96"/>
      <c r="R8" s="96"/>
      <c r="S8" s="96"/>
      <c r="T8" s="96"/>
      <c r="U8" s="96"/>
      <c r="V8" s="96"/>
    </row>
    <row r="9" spans="1:25" ht="21" customHeight="1">
      <c r="A9" s="299" t="s">
        <v>122</v>
      </c>
      <c r="B9" s="299"/>
      <c r="C9" s="299"/>
      <c r="D9" s="299"/>
      <c r="E9" s="300"/>
      <c r="F9" s="196">
        <v>6257</v>
      </c>
      <c r="G9" s="196">
        <v>41188</v>
      </c>
      <c r="H9" s="196">
        <v>136544915</v>
      </c>
      <c r="I9" s="196">
        <v>5967</v>
      </c>
      <c r="J9" s="196">
        <v>38767</v>
      </c>
      <c r="K9" s="196">
        <v>114714303</v>
      </c>
      <c r="L9" s="99"/>
      <c r="M9" s="99"/>
      <c r="N9" s="295" t="s">
        <v>68</v>
      </c>
      <c r="O9" s="295"/>
      <c r="P9" s="102"/>
      <c r="Q9" s="196">
        <v>2038</v>
      </c>
      <c r="R9" s="196">
        <v>10912</v>
      </c>
      <c r="S9" s="196">
        <v>12738366</v>
      </c>
      <c r="T9" s="196">
        <v>1964</v>
      </c>
      <c r="U9" s="196">
        <v>11205</v>
      </c>
      <c r="V9" s="196">
        <v>12742043</v>
      </c>
    </row>
    <row r="10" spans="1:25" ht="21" customHeight="1">
      <c r="A10" s="100"/>
      <c r="B10" s="100"/>
      <c r="C10" s="100"/>
      <c r="D10" s="74"/>
      <c r="E10" s="101"/>
      <c r="F10" s="196"/>
      <c r="G10" s="196"/>
      <c r="H10" s="196"/>
      <c r="I10" s="196"/>
      <c r="J10" s="196"/>
      <c r="K10" s="196"/>
      <c r="L10" s="99"/>
      <c r="M10" s="99"/>
      <c r="N10" s="100"/>
      <c r="O10" s="42" t="s">
        <v>146</v>
      </c>
      <c r="P10" s="101"/>
      <c r="Q10" s="196">
        <v>118</v>
      </c>
      <c r="R10" s="196">
        <v>2054</v>
      </c>
      <c r="S10" s="196">
        <v>4638066</v>
      </c>
      <c r="T10" s="196">
        <v>125</v>
      </c>
      <c r="U10" s="196">
        <v>2579</v>
      </c>
      <c r="V10" s="196">
        <v>4482974</v>
      </c>
    </row>
    <row r="11" spans="1:25" ht="21" customHeight="1">
      <c r="A11" s="302"/>
      <c r="B11" s="302"/>
      <c r="C11" s="295" t="s">
        <v>123</v>
      </c>
      <c r="D11" s="295"/>
      <c r="E11" s="102"/>
      <c r="F11" s="196">
        <v>1309</v>
      </c>
      <c r="G11" s="196">
        <v>12433</v>
      </c>
      <c r="H11" s="196">
        <v>91888783</v>
      </c>
      <c r="I11" s="196">
        <v>1189</v>
      </c>
      <c r="J11" s="196">
        <v>10815</v>
      </c>
      <c r="K11" s="196">
        <v>74223288</v>
      </c>
      <c r="L11" s="99"/>
      <c r="M11" s="99"/>
      <c r="N11" s="100"/>
      <c r="O11" s="42" t="s">
        <v>147</v>
      </c>
      <c r="P11" s="101"/>
      <c r="Q11" s="196">
        <v>236</v>
      </c>
      <c r="R11" s="196">
        <v>775</v>
      </c>
      <c r="S11" s="196">
        <v>1588849</v>
      </c>
      <c r="T11" s="196">
        <v>221</v>
      </c>
      <c r="U11" s="196">
        <v>628</v>
      </c>
      <c r="V11" s="196">
        <v>1071216</v>
      </c>
    </row>
    <row r="12" spans="1:25" ht="21" customHeight="1">
      <c r="A12" s="92"/>
      <c r="B12" s="92"/>
      <c r="C12" s="103"/>
      <c r="D12" s="42" t="s">
        <v>124</v>
      </c>
      <c r="E12" s="43"/>
      <c r="F12" s="196">
        <v>7</v>
      </c>
      <c r="G12" s="196">
        <v>39</v>
      </c>
      <c r="H12" s="197" t="s">
        <v>483</v>
      </c>
      <c r="I12" s="196">
        <v>6</v>
      </c>
      <c r="J12" s="196">
        <v>47</v>
      </c>
      <c r="K12" s="198">
        <v>155608</v>
      </c>
      <c r="L12" s="99"/>
      <c r="M12" s="99"/>
      <c r="N12" s="100"/>
      <c r="O12" s="42" t="s">
        <v>148</v>
      </c>
      <c r="P12" s="101"/>
      <c r="Q12" s="196">
        <v>72</v>
      </c>
      <c r="R12" s="196">
        <v>210</v>
      </c>
      <c r="S12" s="196">
        <v>281478</v>
      </c>
      <c r="T12" s="196">
        <v>68</v>
      </c>
      <c r="U12" s="196">
        <v>198</v>
      </c>
      <c r="V12" s="196">
        <v>204870</v>
      </c>
    </row>
    <row r="13" spans="1:25" ht="21" customHeight="1">
      <c r="A13" s="92"/>
      <c r="B13" s="92"/>
      <c r="C13" s="103"/>
      <c r="D13" s="42" t="s">
        <v>125</v>
      </c>
      <c r="E13" s="43"/>
      <c r="F13" s="196">
        <v>2</v>
      </c>
      <c r="G13" s="198">
        <v>12</v>
      </c>
      <c r="H13" s="197" t="s">
        <v>483</v>
      </c>
      <c r="I13" s="196">
        <v>6</v>
      </c>
      <c r="J13" s="198">
        <v>32</v>
      </c>
      <c r="K13" s="198">
        <v>99394</v>
      </c>
      <c r="L13" s="99"/>
      <c r="M13" s="99"/>
      <c r="N13" s="100"/>
      <c r="O13" s="42" t="s">
        <v>149</v>
      </c>
      <c r="P13" s="101"/>
      <c r="Q13" s="196">
        <v>181</v>
      </c>
      <c r="R13" s="196">
        <v>535</v>
      </c>
      <c r="S13" s="196">
        <v>453236</v>
      </c>
      <c r="T13" s="196">
        <v>178</v>
      </c>
      <c r="U13" s="196">
        <v>475</v>
      </c>
      <c r="V13" s="196">
        <v>406409</v>
      </c>
    </row>
    <row r="14" spans="1:25" ht="21" customHeight="1">
      <c r="A14" s="92"/>
      <c r="B14" s="92"/>
      <c r="C14" s="103"/>
      <c r="D14" s="42" t="s">
        <v>126</v>
      </c>
      <c r="E14" s="43"/>
      <c r="F14" s="196">
        <v>33</v>
      </c>
      <c r="G14" s="196">
        <v>235</v>
      </c>
      <c r="H14" s="196">
        <v>522396</v>
      </c>
      <c r="I14" s="196">
        <v>35</v>
      </c>
      <c r="J14" s="196">
        <v>241</v>
      </c>
      <c r="K14" s="196">
        <v>505313</v>
      </c>
      <c r="L14" s="99"/>
      <c r="M14" s="99"/>
      <c r="N14" s="100"/>
      <c r="O14" s="42" t="s">
        <v>301</v>
      </c>
      <c r="P14" s="101"/>
      <c r="Q14" s="196">
        <v>215</v>
      </c>
      <c r="R14" s="196">
        <v>639</v>
      </c>
      <c r="S14" s="196">
        <v>560946</v>
      </c>
      <c r="T14" s="196">
        <v>197</v>
      </c>
      <c r="U14" s="196">
        <v>614</v>
      </c>
      <c r="V14" s="196">
        <v>543967</v>
      </c>
    </row>
    <row r="15" spans="1:25" ht="21" customHeight="1">
      <c r="A15" s="92"/>
      <c r="B15" s="92"/>
      <c r="C15" s="103"/>
      <c r="D15" s="42" t="s">
        <v>127</v>
      </c>
      <c r="E15" s="43"/>
      <c r="F15" s="196">
        <v>254</v>
      </c>
      <c r="G15" s="196">
        <v>2287</v>
      </c>
      <c r="H15" s="196">
        <v>21229895</v>
      </c>
      <c r="I15" s="196">
        <v>221</v>
      </c>
      <c r="J15" s="196">
        <v>1955</v>
      </c>
      <c r="K15" s="196">
        <v>11226017</v>
      </c>
      <c r="L15" s="99"/>
      <c r="M15" s="99"/>
      <c r="N15" s="100"/>
      <c r="O15" s="42" t="s">
        <v>150</v>
      </c>
      <c r="P15" s="101"/>
      <c r="Q15" s="196">
        <v>346</v>
      </c>
      <c r="R15" s="196">
        <v>1629</v>
      </c>
      <c r="S15" s="196">
        <v>1117671</v>
      </c>
      <c r="T15" s="196">
        <v>302</v>
      </c>
      <c r="U15" s="196">
        <v>1443</v>
      </c>
      <c r="V15" s="196">
        <v>934902</v>
      </c>
    </row>
    <row r="16" spans="1:25" ht="21" customHeight="1">
      <c r="A16" s="92"/>
      <c r="B16" s="92"/>
      <c r="C16" s="103"/>
      <c r="D16" s="42" t="s">
        <v>128</v>
      </c>
      <c r="E16" s="43"/>
      <c r="F16" s="196">
        <v>197</v>
      </c>
      <c r="G16" s="196">
        <v>1833</v>
      </c>
      <c r="H16" s="196">
        <v>13133947</v>
      </c>
      <c r="I16" s="196">
        <v>184</v>
      </c>
      <c r="J16" s="196">
        <v>1657</v>
      </c>
      <c r="K16" s="196">
        <v>9124110</v>
      </c>
      <c r="L16" s="99"/>
      <c r="M16" s="99"/>
      <c r="N16" s="86"/>
      <c r="O16" s="42" t="s">
        <v>151</v>
      </c>
      <c r="P16" s="43"/>
      <c r="Q16" s="196">
        <v>120</v>
      </c>
      <c r="R16" s="196">
        <v>299</v>
      </c>
      <c r="S16" s="196">
        <v>267554</v>
      </c>
      <c r="T16" s="196">
        <v>109</v>
      </c>
      <c r="U16" s="196">
        <v>263</v>
      </c>
      <c r="V16" s="196">
        <v>184919</v>
      </c>
    </row>
    <row r="17" spans="1:22" ht="21" customHeight="1">
      <c r="A17" s="92"/>
      <c r="B17" s="92"/>
      <c r="C17" s="103"/>
      <c r="D17" s="42" t="s">
        <v>129</v>
      </c>
      <c r="E17" s="43"/>
      <c r="F17" s="196">
        <v>118</v>
      </c>
      <c r="G17" s="196">
        <v>735</v>
      </c>
      <c r="H17" s="196">
        <v>4578087</v>
      </c>
      <c r="I17" s="196">
        <v>114</v>
      </c>
      <c r="J17" s="196">
        <v>754</v>
      </c>
      <c r="K17" s="196">
        <v>4251374</v>
      </c>
      <c r="L17" s="99"/>
      <c r="M17" s="99"/>
      <c r="N17" s="86"/>
      <c r="O17" s="42" t="s">
        <v>152</v>
      </c>
      <c r="P17" s="43"/>
      <c r="Q17" s="196">
        <v>750</v>
      </c>
      <c r="R17" s="196">
        <v>4771</v>
      </c>
      <c r="S17" s="196">
        <v>3830566</v>
      </c>
      <c r="T17" s="196">
        <v>764</v>
      </c>
      <c r="U17" s="196">
        <v>5005</v>
      </c>
      <c r="V17" s="196">
        <v>4912786</v>
      </c>
    </row>
    <row r="18" spans="1:22" ht="21" customHeight="1">
      <c r="A18" s="92"/>
      <c r="B18" s="92"/>
      <c r="C18" s="103"/>
      <c r="D18" s="42" t="s">
        <v>130</v>
      </c>
      <c r="E18" s="43"/>
      <c r="F18" s="196">
        <v>34</v>
      </c>
      <c r="G18" s="196">
        <v>192</v>
      </c>
      <c r="H18" s="196">
        <v>828177</v>
      </c>
      <c r="I18" s="196">
        <v>37</v>
      </c>
      <c r="J18" s="196">
        <v>322</v>
      </c>
      <c r="K18" s="196">
        <v>2099828</v>
      </c>
      <c r="L18" s="99"/>
      <c r="M18" s="99"/>
      <c r="N18" s="86"/>
      <c r="O18" s="42"/>
      <c r="P18" s="43"/>
      <c r="Q18" s="196"/>
      <c r="R18" s="196"/>
      <c r="S18" s="196"/>
      <c r="T18" s="196"/>
      <c r="U18" s="196"/>
      <c r="V18" s="196"/>
    </row>
    <row r="19" spans="1:22" ht="21" customHeight="1">
      <c r="A19" s="92"/>
      <c r="B19" s="92"/>
      <c r="C19" s="103"/>
      <c r="D19" s="42" t="s">
        <v>131</v>
      </c>
      <c r="E19" s="43"/>
      <c r="F19" s="196">
        <v>58</v>
      </c>
      <c r="G19" s="196">
        <v>512</v>
      </c>
      <c r="H19" s="196">
        <v>9366057</v>
      </c>
      <c r="I19" s="196">
        <v>54</v>
      </c>
      <c r="J19" s="196">
        <v>436</v>
      </c>
      <c r="K19" s="196">
        <v>12096292</v>
      </c>
      <c r="L19" s="99"/>
      <c r="M19" s="99"/>
      <c r="N19" s="296" t="s">
        <v>69</v>
      </c>
      <c r="O19" s="297"/>
      <c r="P19" s="102"/>
      <c r="Q19" s="196">
        <v>179</v>
      </c>
      <c r="R19" s="196">
        <v>1307</v>
      </c>
      <c r="S19" s="196">
        <v>3360728</v>
      </c>
      <c r="T19" s="196">
        <v>180</v>
      </c>
      <c r="U19" s="196">
        <v>1330</v>
      </c>
      <c r="V19" s="196">
        <v>3177829</v>
      </c>
    </row>
    <row r="20" spans="1:22" ht="21" customHeight="1">
      <c r="A20" s="92"/>
      <c r="B20" s="92"/>
      <c r="C20" s="103"/>
      <c r="D20" s="42" t="s">
        <v>132</v>
      </c>
      <c r="E20" s="43"/>
      <c r="F20" s="196">
        <v>19</v>
      </c>
      <c r="G20" s="196">
        <v>179</v>
      </c>
      <c r="H20" s="196">
        <v>1822621</v>
      </c>
      <c r="I20" s="196">
        <v>21</v>
      </c>
      <c r="J20" s="196">
        <v>201</v>
      </c>
      <c r="K20" s="196">
        <v>3077873</v>
      </c>
      <c r="L20" s="99"/>
      <c r="M20" s="99"/>
      <c r="N20" s="86"/>
      <c r="O20" s="42" t="s">
        <v>153</v>
      </c>
      <c r="P20" s="43"/>
      <c r="Q20" s="196">
        <v>177</v>
      </c>
      <c r="R20" s="196">
        <v>1304</v>
      </c>
      <c r="S20" s="197" t="s">
        <v>483</v>
      </c>
      <c r="T20" s="196">
        <v>178</v>
      </c>
      <c r="U20" s="196">
        <v>1326</v>
      </c>
      <c r="V20" s="197" t="s">
        <v>483</v>
      </c>
    </row>
    <row r="21" spans="1:22" ht="21" customHeight="1">
      <c r="A21" s="92"/>
      <c r="B21" s="92"/>
      <c r="C21" s="103"/>
      <c r="D21" s="42" t="s">
        <v>133</v>
      </c>
      <c r="E21" s="43"/>
      <c r="F21" s="196">
        <v>109</v>
      </c>
      <c r="G21" s="196">
        <v>1430</v>
      </c>
      <c r="H21" s="196">
        <v>15510879</v>
      </c>
      <c r="I21" s="196">
        <v>98</v>
      </c>
      <c r="J21" s="196">
        <v>1117</v>
      </c>
      <c r="K21" s="196">
        <v>8669369</v>
      </c>
      <c r="L21" s="99"/>
      <c r="M21" s="99"/>
      <c r="N21" s="86"/>
      <c r="O21" s="42" t="s">
        <v>302</v>
      </c>
      <c r="P21" s="43"/>
      <c r="Q21" s="196">
        <v>2</v>
      </c>
      <c r="R21" s="196">
        <v>3</v>
      </c>
      <c r="S21" s="197" t="s">
        <v>483</v>
      </c>
      <c r="T21" s="196">
        <v>2</v>
      </c>
      <c r="U21" s="196">
        <v>4</v>
      </c>
      <c r="V21" s="197" t="s">
        <v>483</v>
      </c>
    </row>
    <row r="22" spans="1:22" ht="21" customHeight="1">
      <c r="A22" s="92"/>
      <c r="B22" s="92"/>
      <c r="C22" s="103"/>
      <c r="D22" s="42" t="s">
        <v>134</v>
      </c>
      <c r="E22" s="43"/>
      <c r="F22" s="196">
        <v>36</v>
      </c>
      <c r="G22" s="196">
        <v>338</v>
      </c>
      <c r="H22" s="196">
        <v>938340</v>
      </c>
      <c r="I22" s="196">
        <v>34</v>
      </c>
      <c r="J22" s="196">
        <v>349</v>
      </c>
      <c r="K22" s="196">
        <v>933833</v>
      </c>
      <c r="L22" s="99"/>
      <c r="M22" s="99"/>
      <c r="N22" s="86"/>
      <c r="O22" s="42"/>
      <c r="P22" s="43"/>
      <c r="Q22" s="196"/>
      <c r="R22" s="196"/>
      <c r="S22" s="196"/>
      <c r="T22" s="196"/>
      <c r="U22" s="196"/>
      <c r="V22" s="196"/>
    </row>
    <row r="23" spans="1:22" ht="21" customHeight="1">
      <c r="A23" s="92"/>
      <c r="B23" s="92"/>
      <c r="C23" s="103"/>
      <c r="D23" s="42" t="s">
        <v>135</v>
      </c>
      <c r="E23" s="43"/>
      <c r="F23" s="196">
        <v>95</v>
      </c>
      <c r="G23" s="196">
        <v>1113</v>
      </c>
      <c r="H23" s="196">
        <v>6129334</v>
      </c>
      <c r="I23" s="196">
        <v>73</v>
      </c>
      <c r="J23" s="196">
        <v>858</v>
      </c>
      <c r="K23" s="196">
        <v>5590304</v>
      </c>
      <c r="L23" s="99"/>
      <c r="M23" s="99"/>
      <c r="N23" s="296" t="s">
        <v>154</v>
      </c>
      <c r="O23" s="297"/>
      <c r="P23" s="102"/>
      <c r="Q23" s="196">
        <v>392</v>
      </c>
      <c r="R23" s="196">
        <v>2244</v>
      </c>
      <c r="S23" s="196">
        <v>4592693</v>
      </c>
      <c r="T23" s="196">
        <v>335</v>
      </c>
      <c r="U23" s="196">
        <v>1724</v>
      </c>
      <c r="V23" s="196">
        <v>3062497</v>
      </c>
    </row>
    <row r="24" spans="1:22" ht="21" customHeight="1">
      <c r="A24" s="92"/>
      <c r="B24" s="92"/>
      <c r="C24" s="103"/>
      <c r="D24" s="42" t="s">
        <v>136</v>
      </c>
      <c r="E24" s="43"/>
      <c r="F24" s="196">
        <v>62</v>
      </c>
      <c r="G24" s="196">
        <v>674</v>
      </c>
      <c r="H24" s="196">
        <v>3106110</v>
      </c>
      <c r="I24" s="196">
        <v>55</v>
      </c>
      <c r="J24" s="196">
        <v>465</v>
      </c>
      <c r="K24" s="196">
        <v>3005968</v>
      </c>
      <c r="L24" s="99"/>
      <c r="M24" s="99"/>
      <c r="N24" s="86"/>
      <c r="O24" s="42" t="s">
        <v>155</v>
      </c>
      <c r="P24" s="43"/>
      <c r="Q24" s="196">
        <v>84</v>
      </c>
      <c r="R24" s="196">
        <v>397</v>
      </c>
      <c r="S24" s="196">
        <v>698987</v>
      </c>
      <c r="T24" s="196">
        <v>80</v>
      </c>
      <c r="U24" s="196">
        <v>329</v>
      </c>
      <c r="V24" s="196">
        <v>371039</v>
      </c>
    </row>
    <row r="25" spans="1:22" ht="21" customHeight="1">
      <c r="A25" s="92"/>
      <c r="B25" s="92"/>
      <c r="C25" s="103"/>
      <c r="D25" s="42" t="s">
        <v>137</v>
      </c>
      <c r="E25" s="43"/>
      <c r="F25" s="196">
        <v>47</v>
      </c>
      <c r="G25" s="196">
        <v>279</v>
      </c>
      <c r="H25" s="196">
        <v>1085764</v>
      </c>
      <c r="I25" s="196">
        <v>33</v>
      </c>
      <c r="J25" s="196">
        <v>235</v>
      </c>
      <c r="K25" s="196">
        <v>1003201</v>
      </c>
      <c r="L25" s="99"/>
      <c r="M25" s="99"/>
      <c r="N25" s="86"/>
      <c r="O25" s="42" t="s">
        <v>303</v>
      </c>
      <c r="P25" s="43"/>
      <c r="Q25" s="196">
        <v>226</v>
      </c>
      <c r="R25" s="196">
        <v>1620</v>
      </c>
      <c r="S25" s="196">
        <v>3680045</v>
      </c>
      <c r="T25" s="196">
        <v>181</v>
      </c>
      <c r="U25" s="196">
        <v>955</v>
      </c>
      <c r="V25" s="196">
        <v>2173850</v>
      </c>
    </row>
    <row r="26" spans="1:22" ht="21" customHeight="1">
      <c r="A26" s="92"/>
      <c r="B26" s="92"/>
      <c r="C26" s="103"/>
      <c r="D26" s="42" t="s">
        <v>138</v>
      </c>
      <c r="E26" s="43"/>
      <c r="F26" s="196">
        <v>116</v>
      </c>
      <c r="G26" s="196">
        <v>1550</v>
      </c>
      <c r="H26" s="196">
        <v>8761799</v>
      </c>
      <c r="I26" s="196">
        <v>82</v>
      </c>
      <c r="J26" s="196">
        <v>1112</v>
      </c>
      <c r="K26" s="196">
        <v>6736602</v>
      </c>
      <c r="L26" s="99"/>
      <c r="M26" s="99"/>
      <c r="N26" s="86"/>
      <c r="O26" s="42" t="s">
        <v>156</v>
      </c>
      <c r="P26" s="43"/>
      <c r="Q26" s="196">
        <v>82</v>
      </c>
      <c r="R26" s="196">
        <v>227</v>
      </c>
      <c r="S26" s="196">
        <v>213661</v>
      </c>
      <c r="T26" s="196">
        <v>74</v>
      </c>
      <c r="U26" s="196">
        <v>440</v>
      </c>
      <c r="V26" s="196">
        <v>517608</v>
      </c>
    </row>
    <row r="27" spans="1:22" ht="21" customHeight="1">
      <c r="A27" s="92"/>
      <c r="B27" s="92"/>
      <c r="C27" s="103"/>
      <c r="D27" s="42" t="s">
        <v>139</v>
      </c>
      <c r="E27" s="43"/>
      <c r="F27" s="196">
        <v>122</v>
      </c>
      <c r="G27" s="196">
        <v>1025</v>
      </c>
      <c r="H27" s="196">
        <v>4702608</v>
      </c>
      <c r="I27" s="196">
        <v>136</v>
      </c>
      <c r="J27" s="196">
        <v>1034</v>
      </c>
      <c r="K27" s="196">
        <v>5648202</v>
      </c>
      <c r="L27" s="99"/>
      <c r="M27" s="99"/>
      <c r="N27" s="86"/>
      <c r="O27" s="42"/>
      <c r="P27" s="43"/>
      <c r="Q27" s="196"/>
      <c r="R27" s="196"/>
      <c r="S27" s="196"/>
      <c r="T27" s="196"/>
      <c r="U27" s="196"/>
      <c r="V27" s="196"/>
    </row>
    <row r="28" spans="1:22" ht="21" customHeight="1">
      <c r="A28" s="92"/>
      <c r="B28" s="92"/>
      <c r="C28" s="103"/>
      <c r="D28" s="42"/>
      <c r="E28" s="43"/>
      <c r="F28" s="196"/>
      <c r="G28" s="196"/>
      <c r="H28" s="196"/>
      <c r="I28" s="196"/>
      <c r="J28" s="196"/>
      <c r="K28" s="196"/>
      <c r="L28" s="99"/>
      <c r="M28" s="99"/>
      <c r="N28" s="296" t="s">
        <v>70</v>
      </c>
      <c r="O28" s="297"/>
      <c r="P28" s="102"/>
      <c r="Q28" s="196">
        <v>1573</v>
      </c>
      <c r="R28" s="196">
        <v>8666</v>
      </c>
      <c r="S28" s="196">
        <v>12106032</v>
      </c>
      <c r="T28" s="196">
        <v>1598</v>
      </c>
      <c r="U28" s="196">
        <v>8932</v>
      </c>
      <c r="V28" s="196">
        <v>11603803</v>
      </c>
    </row>
    <row r="29" spans="1:22" ht="21" customHeight="1">
      <c r="A29" s="92"/>
      <c r="B29" s="92"/>
      <c r="C29" s="295" t="s">
        <v>67</v>
      </c>
      <c r="D29" s="295"/>
      <c r="E29" s="102"/>
      <c r="F29" s="196">
        <v>23</v>
      </c>
      <c r="G29" s="196">
        <v>2433</v>
      </c>
      <c r="H29" s="196">
        <v>7460007</v>
      </c>
      <c r="I29" s="196">
        <v>19</v>
      </c>
      <c r="J29" s="196">
        <v>1967</v>
      </c>
      <c r="K29" s="196">
        <v>6120958</v>
      </c>
      <c r="L29" s="99"/>
      <c r="M29" s="99"/>
      <c r="N29" s="86"/>
      <c r="O29" s="42" t="s">
        <v>157</v>
      </c>
      <c r="P29" s="43"/>
      <c r="Q29" s="196">
        <v>434</v>
      </c>
      <c r="R29" s="196">
        <v>2083</v>
      </c>
      <c r="S29" s="196">
        <v>3044049</v>
      </c>
      <c r="T29" s="196">
        <v>398</v>
      </c>
      <c r="U29" s="196">
        <v>2064</v>
      </c>
      <c r="V29" s="196">
        <v>3202422</v>
      </c>
    </row>
    <row r="30" spans="1:22" ht="21" customHeight="1">
      <c r="A30" s="92"/>
      <c r="B30" s="92"/>
      <c r="C30" s="103"/>
      <c r="D30" s="42" t="s">
        <v>299</v>
      </c>
      <c r="E30" s="43"/>
      <c r="F30" s="196">
        <v>12</v>
      </c>
      <c r="G30" s="196">
        <v>2352</v>
      </c>
      <c r="H30" s="196">
        <v>7375688</v>
      </c>
      <c r="I30" s="196">
        <v>10</v>
      </c>
      <c r="J30" s="196">
        <v>1895</v>
      </c>
      <c r="K30" s="196">
        <v>5904545</v>
      </c>
      <c r="L30" s="99"/>
      <c r="M30" s="99"/>
      <c r="N30" s="86"/>
      <c r="O30" s="42" t="s">
        <v>158</v>
      </c>
      <c r="P30" s="43"/>
      <c r="Q30" s="196">
        <v>11</v>
      </c>
      <c r="R30" s="196">
        <v>28</v>
      </c>
      <c r="S30" s="196">
        <v>19990</v>
      </c>
      <c r="T30" s="196">
        <v>12</v>
      </c>
      <c r="U30" s="196">
        <v>31</v>
      </c>
      <c r="V30" s="198">
        <v>57095</v>
      </c>
    </row>
    <row r="31" spans="1:22" ht="21" customHeight="1">
      <c r="A31" s="92"/>
      <c r="B31" s="92"/>
      <c r="C31" s="103"/>
      <c r="D31" s="42" t="s">
        <v>140</v>
      </c>
      <c r="E31" s="43"/>
      <c r="F31" s="196">
        <v>11</v>
      </c>
      <c r="G31" s="196">
        <v>81</v>
      </c>
      <c r="H31" s="196">
        <v>84319</v>
      </c>
      <c r="I31" s="196">
        <v>9</v>
      </c>
      <c r="J31" s="196">
        <v>72</v>
      </c>
      <c r="K31" s="196">
        <v>216413</v>
      </c>
      <c r="L31" s="99"/>
      <c r="M31" s="99"/>
      <c r="N31" s="86"/>
      <c r="O31" s="42" t="s">
        <v>159</v>
      </c>
      <c r="P31" s="43"/>
      <c r="Q31" s="196">
        <v>167</v>
      </c>
      <c r="R31" s="196">
        <v>1286</v>
      </c>
      <c r="S31" s="196">
        <v>3655423</v>
      </c>
      <c r="T31" s="196">
        <v>186</v>
      </c>
      <c r="U31" s="196">
        <v>1185</v>
      </c>
      <c r="V31" s="196">
        <v>3498228</v>
      </c>
    </row>
    <row r="32" spans="1:22" ht="21" customHeight="1">
      <c r="A32" s="92"/>
      <c r="B32" s="92"/>
      <c r="C32" s="103"/>
      <c r="D32" s="42"/>
      <c r="E32" s="43"/>
      <c r="F32" s="196"/>
      <c r="G32" s="196"/>
      <c r="H32" s="196"/>
      <c r="I32" s="196"/>
      <c r="J32" s="196"/>
      <c r="K32" s="196"/>
      <c r="L32" s="99"/>
      <c r="M32" s="99"/>
      <c r="N32" s="86"/>
      <c r="O32" s="42" t="s">
        <v>160</v>
      </c>
      <c r="P32" s="43"/>
      <c r="Q32" s="196">
        <v>184</v>
      </c>
      <c r="R32" s="196">
        <v>2297</v>
      </c>
      <c r="S32" s="196">
        <v>1650906</v>
      </c>
      <c r="T32" s="196">
        <v>173</v>
      </c>
      <c r="U32" s="196">
        <v>2341</v>
      </c>
      <c r="V32" s="196">
        <v>1386218</v>
      </c>
    </row>
    <row r="33" spans="1:24" ht="21" customHeight="1">
      <c r="A33" s="92"/>
      <c r="B33" s="92"/>
      <c r="C33" s="295" t="s">
        <v>141</v>
      </c>
      <c r="D33" s="295"/>
      <c r="E33" s="102"/>
      <c r="F33" s="196">
        <v>743</v>
      </c>
      <c r="G33" s="196">
        <v>3193</v>
      </c>
      <c r="H33" s="196">
        <v>4398306</v>
      </c>
      <c r="I33" s="196">
        <v>682</v>
      </c>
      <c r="J33" s="196">
        <v>2794</v>
      </c>
      <c r="K33" s="196">
        <v>3783885</v>
      </c>
      <c r="L33" s="99"/>
      <c r="M33" s="104"/>
      <c r="N33" s="86"/>
      <c r="O33" s="42" t="s">
        <v>161</v>
      </c>
      <c r="P33" s="43"/>
      <c r="Q33" s="196">
        <v>12</v>
      </c>
      <c r="R33" s="196">
        <v>48</v>
      </c>
      <c r="S33" s="196">
        <v>57686</v>
      </c>
      <c r="T33" s="196">
        <v>114</v>
      </c>
      <c r="U33" s="196">
        <v>803</v>
      </c>
      <c r="V33" s="196">
        <v>1021592</v>
      </c>
    </row>
    <row r="34" spans="1:24" ht="21" customHeight="1">
      <c r="A34" s="92"/>
      <c r="B34" s="92"/>
      <c r="C34" s="103"/>
      <c r="D34" s="42" t="s">
        <v>142</v>
      </c>
      <c r="E34" s="43"/>
      <c r="F34" s="196">
        <v>99</v>
      </c>
      <c r="G34" s="196">
        <v>588</v>
      </c>
      <c r="H34" s="196">
        <v>733034</v>
      </c>
      <c r="I34" s="196">
        <v>89</v>
      </c>
      <c r="J34" s="196">
        <v>464</v>
      </c>
      <c r="K34" s="196">
        <v>512448</v>
      </c>
      <c r="L34" s="99"/>
      <c r="M34" s="104"/>
      <c r="N34" s="86"/>
      <c r="O34" s="42" t="s">
        <v>162</v>
      </c>
      <c r="P34" s="43"/>
      <c r="Q34" s="196">
        <v>85</v>
      </c>
      <c r="R34" s="196">
        <v>303</v>
      </c>
      <c r="S34" s="196">
        <v>358412</v>
      </c>
      <c r="T34" s="196">
        <v>9</v>
      </c>
      <c r="U34" s="196">
        <v>33</v>
      </c>
      <c r="V34" s="198">
        <v>26916</v>
      </c>
    </row>
    <row r="35" spans="1:24" ht="21" customHeight="1">
      <c r="A35" s="92"/>
      <c r="B35" s="92"/>
      <c r="C35" s="103"/>
      <c r="D35" s="42" t="s">
        <v>143</v>
      </c>
      <c r="E35" s="43"/>
      <c r="F35" s="196">
        <v>88</v>
      </c>
      <c r="G35" s="196">
        <v>365</v>
      </c>
      <c r="H35" s="196">
        <v>653911</v>
      </c>
      <c r="I35" s="196">
        <v>87</v>
      </c>
      <c r="J35" s="196">
        <v>342</v>
      </c>
      <c r="K35" s="196">
        <v>544549</v>
      </c>
      <c r="L35" s="104"/>
      <c r="M35" s="104"/>
      <c r="N35" s="86"/>
      <c r="O35" s="42" t="s">
        <v>163</v>
      </c>
      <c r="P35" s="43"/>
      <c r="Q35" s="196">
        <v>110</v>
      </c>
      <c r="R35" s="196">
        <v>730</v>
      </c>
      <c r="S35" s="196">
        <v>1160129</v>
      </c>
      <c r="T35" s="196">
        <v>85</v>
      </c>
      <c r="U35" s="196">
        <v>304</v>
      </c>
      <c r="V35" s="196">
        <v>362950</v>
      </c>
    </row>
    <row r="36" spans="1:24" ht="21" customHeight="1">
      <c r="A36" s="92"/>
      <c r="B36" s="92"/>
      <c r="C36" s="103"/>
      <c r="D36" s="42" t="s">
        <v>144</v>
      </c>
      <c r="E36" s="43"/>
      <c r="F36" s="196">
        <v>344</v>
      </c>
      <c r="G36" s="196">
        <v>1389</v>
      </c>
      <c r="H36" s="196">
        <v>1798328</v>
      </c>
      <c r="I36" s="196">
        <v>327</v>
      </c>
      <c r="J36" s="196">
        <v>1262</v>
      </c>
      <c r="K36" s="196">
        <v>1783599</v>
      </c>
      <c r="L36" s="104"/>
      <c r="M36" s="104"/>
      <c r="N36" s="86"/>
      <c r="O36" s="42" t="s">
        <v>164</v>
      </c>
      <c r="P36" s="43"/>
      <c r="Q36" s="196">
        <v>570</v>
      </c>
      <c r="R36" s="196">
        <v>1891</v>
      </c>
      <c r="S36" s="196">
        <v>2159437</v>
      </c>
      <c r="T36" s="198">
        <v>621</v>
      </c>
      <c r="U36" s="198">
        <v>2171</v>
      </c>
      <c r="V36" s="198">
        <v>2048382</v>
      </c>
    </row>
    <row r="37" spans="1:24" ht="21" customHeight="1">
      <c r="A37" s="92"/>
      <c r="B37" s="92"/>
      <c r="C37" s="103"/>
      <c r="D37" s="42" t="s">
        <v>300</v>
      </c>
      <c r="E37" s="43"/>
      <c r="F37" s="196">
        <v>69</v>
      </c>
      <c r="G37" s="196">
        <v>231</v>
      </c>
      <c r="H37" s="196">
        <v>302045</v>
      </c>
      <c r="I37" s="196">
        <v>57</v>
      </c>
      <c r="J37" s="196">
        <v>216</v>
      </c>
      <c r="K37" s="196">
        <v>290892</v>
      </c>
      <c r="L37" s="104"/>
      <c r="M37" s="104"/>
      <c r="N37" s="86"/>
      <c r="O37" s="42"/>
      <c r="P37" s="43"/>
      <c r="Q37" s="98"/>
      <c r="R37" s="98"/>
      <c r="S37" s="98"/>
      <c r="T37" s="98"/>
      <c r="U37" s="98"/>
      <c r="V37" s="98"/>
    </row>
    <row r="38" spans="1:24" ht="21" customHeight="1">
      <c r="A38" s="92"/>
      <c r="B38" s="92"/>
      <c r="C38" s="103"/>
      <c r="D38" s="42" t="s">
        <v>145</v>
      </c>
      <c r="E38" s="43"/>
      <c r="F38" s="196">
        <v>143</v>
      </c>
      <c r="G38" s="196">
        <v>620</v>
      </c>
      <c r="H38" s="196">
        <v>910988</v>
      </c>
      <c r="I38" s="196">
        <v>122</v>
      </c>
      <c r="J38" s="196">
        <v>510</v>
      </c>
      <c r="K38" s="196">
        <v>652397</v>
      </c>
      <c r="L38" s="104"/>
      <c r="M38" s="104"/>
      <c r="N38" s="86"/>
      <c r="O38" s="42"/>
      <c r="P38" s="43"/>
      <c r="Q38" s="98"/>
      <c r="R38" s="98"/>
      <c r="S38" s="98"/>
      <c r="T38" s="98"/>
      <c r="U38" s="98"/>
      <c r="V38" s="98"/>
    </row>
    <row r="39" spans="1:24" ht="9" customHeight="1" thickBot="1">
      <c r="A39" s="105"/>
      <c r="B39" s="105"/>
      <c r="C39" s="106"/>
      <c r="D39" s="107"/>
      <c r="E39" s="108"/>
      <c r="F39" s="109"/>
      <c r="G39" s="109"/>
      <c r="H39" s="109"/>
      <c r="I39" s="109"/>
      <c r="J39" s="109"/>
      <c r="K39" s="109"/>
      <c r="L39" s="106"/>
      <c r="M39" s="106"/>
      <c r="N39" s="110"/>
      <c r="O39" s="107"/>
      <c r="P39" s="111"/>
      <c r="Q39" s="112"/>
      <c r="R39" s="112"/>
      <c r="S39" s="112"/>
      <c r="T39" s="112"/>
      <c r="U39" s="112"/>
      <c r="V39" s="112"/>
    </row>
    <row r="40" spans="1:24" ht="15.75" customHeight="1">
      <c r="A40" s="123" t="s">
        <v>373</v>
      </c>
      <c r="B40" s="123"/>
      <c r="C40" s="123"/>
      <c r="D40" s="123"/>
      <c r="E40" s="123"/>
      <c r="F40" s="123"/>
      <c r="G40" s="123"/>
      <c r="H40" s="123"/>
      <c r="I40" s="123"/>
      <c r="J40" s="123"/>
      <c r="K40" s="123"/>
      <c r="L40" s="114"/>
      <c r="M40" s="114"/>
      <c r="N40" s="114"/>
      <c r="O40" s="114"/>
      <c r="P40" s="114"/>
      <c r="Q40" s="114"/>
      <c r="R40" s="114"/>
      <c r="S40" s="114"/>
      <c r="T40" s="114"/>
      <c r="U40" s="114"/>
      <c r="V40" s="114"/>
    </row>
    <row r="41" spans="1:24" ht="15.75" customHeight="1">
      <c r="A41" s="93" t="s">
        <v>363</v>
      </c>
      <c r="B41" s="93"/>
      <c r="C41" s="93"/>
      <c r="D41" s="93"/>
      <c r="E41" s="93"/>
      <c r="F41" s="93"/>
      <c r="G41" s="93"/>
      <c r="H41" s="93"/>
      <c r="I41" s="93"/>
      <c r="J41" s="93"/>
      <c r="K41" s="93"/>
      <c r="L41" s="104"/>
      <c r="M41" s="104"/>
      <c r="N41" s="104"/>
      <c r="W41" s="113"/>
      <c r="X41" s="113"/>
    </row>
    <row r="42" spans="1:24">
      <c r="A42" s="104"/>
      <c r="B42" s="104"/>
      <c r="C42" s="104"/>
      <c r="L42" s="104"/>
      <c r="M42" s="104"/>
      <c r="N42" s="104"/>
    </row>
    <row r="43" spans="1:24">
      <c r="A43" s="104"/>
      <c r="B43" s="104"/>
      <c r="C43" s="104"/>
      <c r="L43" s="104"/>
      <c r="M43" s="104"/>
      <c r="N43" s="104"/>
    </row>
    <row r="44" spans="1:24">
      <c r="A44" s="104"/>
      <c r="B44" s="104"/>
      <c r="C44" s="104"/>
      <c r="L44" s="104"/>
      <c r="M44" s="104"/>
      <c r="N44" s="104"/>
    </row>
    <row r="45" spans="1:24">
      <c r="A45" s="104"/>
      <c r="B45" s="104"/>
      <c r="C45" s="104"/>
      <c r="L45" s="104"/>
      <c r="M45" s="104"/>
      <c r="N45" s="104"/>
    </row>
    <row r="46" spans="1:24">
      <c r="A46" s="104"/>
      <c r="B46" s="104"/>
      <c r="C46" s="104"/>
      <c r="L46" s="104"/>
      <c r="M46" s="104"/>
      <c r="N46" s="104"/>
    </row>
    <row r="47" spans="1:24">
      <c r="A47" s="104"/>
      <c r="B47" s="104"/>
      <c r="C47" s="104"/>
      <c r="L47" s="104"/>
      <c r="M47" s="104"/>
      <c r="N47" s="104"/>
    </row>
    <row r="48" spans="1:24">
      <c r="A48" s="104"/>
      <c r="B48" s="104"/>
      <c r="C48" s="104"/>
      <c r="L48" s="104"/>
      <c r="M48" s="104"/>
      <c r="N48" s="104"/>
    </row>
    <row r="49" spans="1:14">
      <c r="A49" s="104"/>
      <c r="B49" s="104"/>
      <c r="C49" s="104"/>
      <c r="L49" s="104"/>
      <c r="M49" s="104"/>
      <c r="N49" s="104"/>
    </row>
    <row r="50" spans="1:14">
      <c r="A50" s="104"/>
      <c r="B50" s="104"/>
      <c r="C50" s="104"/>
      <c r="L50" s="104"/>
      <c r="M50" s="104"/>
      <c r="N50" s="104"/>
    </row>
    <row r="51" spans="1:14">
      <c r="A51" s="104"/>
      <c r="B51" s="104"/>
      <c r="C51" s="104"/>
      <c r="L51" s="104"/>
      <c r="M51" s="104"/>
      <c r="N51" s="104"/>
    </row>
    <row r="52" spans="1:14">
      <c r="A52" s="104"/>
      <c r="B52" s="104"/>
      <c r="C52" s="104"/>
      <c r="L52" s="104"/>
      <c r="M52" s="104"/>
      <c r="N52" s="104"/>
    </row>
    <row r="53" spans="1:14">
      <c r="A53" s="104"/>
      <c r="B53" s="104"/>
      <c r="C53" s="104"/>
      <c r="L53" s="104"/>
      <c r="M53" s="104"/>
      <c r="N53" s="104"/>
    </row>
    <row r="54" spans="1:14">
      <c r="A54" s="104"/>
      <c r="B54" s="104"/>
      <c r="C54" s="104"/>
      <c r="L54" s="104"/>
      <c r="M54" s="104"/>
      <c r="N54" s="104"/>
    </row>
    <row r="55" spans="1:14">
      <c r="A55" s="104"/>
      <c r="B55" s="104"/>
      <c r="C55" s="104"/>
      <c r="L55" s="104"/>
      <c r="M55" s="104"/>
      <c r="N55" s="104"/>
    </row>
    <row r="56" spans="1:14">
      <c r="A56" s="104"/>
      <c r="B56" s="104"/>
      <c r="C56" s="104"/>
      <c r="L56" s="104"/>
      <c r="M56" s="104"/>
      <c r="N56" s="104"/>
    </row>
    <row r="57" spans="1:14">
      <c r="A57" s="104"/>
      <c r="B57" s="104"/>
      <c r="C57" s="104"/>
      <c r="L57" s="104"/>
      <c r="M57" s="104"/>
      <c r="N57" s="104"/>
    </row>
    <row r="58" spans="1:14">
      <c r="A58" s="104"/>
      <c r="B58" s="104"/>
      <c r="C58" s="104"/>
      <c r="L58" s="104"/>
      <c r="M58" s="104"/>
      <c r="N58" s="104"/>
    </row>
    <row r="59" spans="1:14">
      <c r="A59" s="104"/>
      <c r="B59" s="104"/>
      <c r="C59" s="104"/>
      <c r="L59" s="104"/>
      <c r="M59" s="104"/>
      <c r="N59" s="104"/>
    </row>
    <row r="60" spans="1:14">
      <c r="A60" s="104"/>
      <c r="B60" s="104"/>
      <c r="C60" s="104"/>
      <c r="L60" s="104"/>
      <c r="M60" s="104"/>
      <c r="N60" s="104"/>
    </row>
    <row r="61" spans="1:14">
      <c r="A61" s="104"/>
      <c r="B61" s="104"/>
      <c r="C61" s="104"/>
      <c r="L61" s="104"/>
      <c r="M61" s="104"/>
      <c r="N61" s="104"/>
    </row>
    <row r="62" spans="1:14">
      <c r="A62" s="104"/>
      <c r="B62" s="104"/>
      <c r="C62" s="104"/>
      <c r="L62" s="104"/>
      <c r="M62" s="104"/>
      <c r="N62" s="104"/>
    </row>
    <row r="63" spans="1:14">
      <c r="A63" s="104"/>
      <c r="B63" s="104"/>
      <c r="C63" s="104"/>
      <c r="L63" s="104"/>
      <c r="M63" s="104"/>
      <c r="N63" s="104"/>
    </row>
    <row r="64" spans="1:14">
      <c r="A64" s="104"/>
      <c r="B64" s="104"/>
      <c r="C64" s="104"/>
      <c r="L64" s="104"/>
      <c r="M64" s="104"/>
      <c r="N64" s="104"/>
    </row>
    <row r="65" spans="1:14">
      <c r="A65" s="104"/>
      <c r="B65" s="104"/>
      <c r="C65" s="104"/>
      <c r="L65" s="104"/>
      <c r="M65" s="104"/>
      <c r="N65" s="104"/>
    </row>
    <row r="66" spans="1:14">
      <c r="A66" s="104"/>
      <c r="B66" s="104"/>
      <c r="C66" s="104"/>
      <c r="L66" s="104"/>
      <c r="M66" s="104"/>
      <c r="N66" s="104"/>
    </row>
    <row r="67" spans="1:14">
      <c r="A67" s="104"/>
      <c r="B67" s="104"/>
      <c r="C67" s="104"/>
      <c r="L67" s="104"/>
      <c r="M67" s="104"/>
      <c r="N67" s="104"/>
    </row>
    <row r="68" spans="1:14">
      <c r="A68" s="104"/>
      <c r="B68" s="104"/>
      <c r="C68" s="104"/>
      <c r="L68" s="104"/>
      <c r="M68" s="104"/>
      <c r="N68" s="104"/>
    </row>
    <row r="69" spans="1:14">
      <c r="A69" s="104"/>
      <c r="B69" s="104"/>
      <c r="C69" s="104"/>
      <c r="L69" s="104"/>
      <c r="M69" s="104"/>
      <c r="N69" s="104"/>
    </row>
    <row r="70" spans="1:14">
      <c r="A70" s="104"/>
      <c r="B70" s="104"/>
      <c r="C70" s="104"/>
      <c r="L70" s="104"/>
      <c r="M70" s="104"/>
      <c r="N70" s="104"/>
    </row>
    <row r="71" spans="1:14">
      <c r="A71" s="104"/>
      <c r="B71" s="104"/>
      <c r="C71" s="104"/>
      <c r="L71" s="104"/>
      <c r="M71" s="104"/>
      <c r="N71" s="104"/>
    </row>
    <row r="72" spans="1:14">
      <c r="A72" s="104"/>
      <c r="B72" s="104"/>
      <c r="C72" s="104"/>
      <c r="L72" s="104"/>
      <c r="M72" s="104"/>
      <c r="N72" s="104"/>
    </row>
    <row r="73" spans="1:14">
      <c r="A73" s="104"/>
      <c r="B73" s="104"/>
      <c r="C73" s="104"/>
      <c r="L73" s="104"/>
      <c r="M73" s="104"/>
      <c r="N73" s="104"/>
    </row>
    <row r="74" spans="1:14">
      <c r="A74" s="104"/>
      <c r="B74" s="104"/>
      <c r="C74" s="104"/>
      <c r="L74" s="104"/>
      <c r="M74" s="104"/>
      <c r="N74" s="104"/>
    </row>
    <row r="75" spans="1:14">
      <c r="A75" s="104"/>
      <c r="B75" s="104"/>
      <c r="C75" s="104"/>
      <c r="L75" s="104"/>
      <c r="M75" s="104"/>
      <c r="N75" s="104"/>
    </row>
    <row r="76" spans="1:14">
      <c r="A76" s="104"/>
      <c r="B76" s="104"/>
      <c r="C76" s="104"/>
      <c r="L76" s="104"/>
      <c r="M76" s="104"/>
      <c r="N76" s="104"/>
    </row>
    <row r="77" spans="1:14">
      <c r="A77" s="104"/>
      <c r="B77" s="104"/>
      <c r="C77" s="104"/>
      <c r="L77" s="104"/>
      <c r="M77" s="104"/>
      <c r="N77" s="104"/>
    </row>
    <row r="78" spans="1:14">
      <c r="A78" s="104"/>
      <c r="B78" s="104"/>
      <c r="C78" s="104"/>
      <c r="L78" s="104"/>
      <c r="M78" s="104"/>
      <c r="N78" s="104"/>
    </row>
    <row r="79" spans="1:14">
      <c r="A79" s="104"/>
      <c r="B79" s="104"/>
      <c r="C79" s="104"/>
      <c r="L79" s="104"/>
      <c r="M79" s="104"/>
      <c r="N79" s="104"/>
    </row>
    <row r="80" spans="1:14">
      <c r="A80" s="104"/>
      <c r="B80" s="104"/>
      <c r="C80" s="104"/>
      <c r="L80" s="104"/>
      <c r="M80" s="104"/>
      <c r="N80" s="104"/>
    </row>
    <row r="81" spans="1:14">
      <c r="A81" s="104"/>
      <c r="B81" s="104"/>
      <c r="C81" s="104"/>
      <c r="L81" s="104"/>
      <c r="M81" s="104"/>
      <c r="N81" s="104"/>
    </row>
    <row r="82" spans="1:14">
      <c r="A82" s="104"/>
      <c r="B82" s="104"/>
      <c r="C82" s="104"/>
      <c r="L82" s="104"/>
      <c r="M82" s="104"/>
      <c r="N82" s="104"/>
    </row>
    <row r="83" spans="1:14">
      <c r="A83" s="104"/>
      <c r="B83" s="104"/>
      <c r="C83" s="104"/>
      <c r="L83" s="104"/>
      <c r="M83" s="104"/>
      <c r="N83" s="104"/>
    </row>
    <row r="84" spans="1:14">
      <c r="A84" s="104"/>
      <c r="B84" s="104"/>
      <c r="C84" s="104"/>
      <c r="L84" s="104"/>
      <c r="M84" s="104"/>
      <c r="N84" s="104"/>
    </row>
    <row r="85" spans="1:14">
      <c r="A85" s="104"/>
      <c r="B85" s="104"/>
      <c r="C85" s="104"/>
      <c r="L85" s="104"/>
      <c r="M85" s="104"/>
      <c r="N85" s="104"/>
    </row>
    <row r="86" spans="1:14">
      <c r="A86" s="104"/>
      <c r="B86" s="104"/>
      <c r="C86" s="104"/>
      <c r="L86" s="104"/>
      <c r="M86" s="104"/>
      <c r="N86" s="104"/>
    </row>
  </sheetData>
  <mergeCells count="21">
    <mergeCell ref="L1:V1"/>
    <mergeCell ref="Q6:S6"/>
    <mergeCell ref="A1:K1"/>
    <mergeCell ref="A3:K3"/>
    <mergeCell ref="L5:V5"/>
    <mergeCell ref="T6:V6"/>
    <mergeCell ref="L3:V3"/>
    <mergeCell ref="A5:H5"/>
    <mergeCell ref="C33:D33"/>
    <mergeCell ref="N28:O28"/>
    <mergeCell ref="F6:H6"/>
    <mergeCell ref="L6:P7"/>
    <mergeCell ref="A6:E7"/>
    <mergeCell ref="C11:D11"/>
    <mergeCell ref="N23:O23"/>
    <mergeCell ref="N19:O19"/>
    <mergeCell ref="A11:B11"/>
    <mergeCell ref="A9:E9"/>
    <mergeCell ref="C29:D29"/>
    <mergeCell ref="N9:O9"/>
    <mergeCell ref="I6:K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Normal="100" workbookViewId="0">
      <selection activeCell="H28" sqref="H28"/>
    </sheetView>
  </sheetViews>
  <sheetFormatPr defaultRowHeight="13.5"/>
  <cols>
    <col min="1" max="1" width="1.875" style="1" customWidth="1"/>
    <col min="2" max="2" width="9" style="1"/>
    <col min="3" max="3" width="1.875" style="1" customWidth="1"/>
    <col min="4" max="8" width="15.125" style="1" customWidth="1"/>
    <col min="9" max="16384" width="9" style="3"/>
  </cols>
  <sheetData>
    <row r="1" spans="1:8" ht="17.25">
      <c r="A1" s="270" t="s">
        <v>486</v>
      </c>
      <c r="B1" s="270"/>
      <c r="C1" s="270"/>
      <c r="D1" s="270"/>
      <c r="E1" s="270"/>
      <c r="F1" s="270"/>
      <c r="G1" s="270"/>
      <c r="H1" s="270"/>
    </row>
    <row r="2" spans="1:8" ht="11.25" customHeight="1">
      <c r="A2" s="283" t="s">
        <v>7</v>
      </c>
      <c r="B2" s="283"/>
      <c r="C2" s="283"/>
      <c r="D2" s="283"/>
      <c r="E2" s="283"/>
      <c r="F2" s="283"/>
      <c r="G2" s="283"/>
      <c r="H2" s="283"/>
    </row>
    <row r="3" spans="1:8" ht="12.75" customHeight="1" thickBot="1">
      <c r="A3" s="49"/>
      <c r="B3" s="49"/>
      <c r="C3" s="49"/>
      <c r="D3" s="49"/>
      <c r="E3" s="49"/>
      <c r="F3" s="49"/>
      <c r="G3" s="49"/>
      <c r="H3" s="49" t="s">
        <v>226</v>
      </c>
    </row>
    <row r="4" spans="1:8" ht="8.25" customHeight="1">
      <c r="A4" s="275"/>
      <c r="B4" s="275"/>
      <c r="C4" s="276"/>
      <c r="D4" s="279" t="s">
        <v>94</v>
      </c>
      <c r="E4" s="279" t="s">
        <v>166</v>
      </c>
      <c r="F4" s="321" t="s">
        <v>165</v>
      </c>
      <c r="G4" s="318" t="s">
        <v>273</v>
      </c>
      <c r="H4" s="318"/>
    </row>
    <row r="5" spans="1:8" ht="12" customHeight="1" thickBot="1">
      <c r="A5" s="323"/>
      <c r="B5" s="323"/>
      <c r="C5" s="324"/>
      <c r="D5" s="320"/>
      <c r="E5" s="320"/>
      <c r="F5" s="322"/>
      <c r="G5" s="151" t="s">
        <v>167</v>
      </c>
      <c r="H5" s="152" t="s">
        <v>168</v>
      </c>
    </row>
    <row r="6" spans="1:8" s="65" customFormat="1" ht="3" customHeight="1">
      <c r="A6" s="40"/>
      <c r="B6" s="40"/>
      <c r="C6" s="41"/>
      <c r="D6" s="40"/>
      <c r="E6" s="40"/>
      <c r="F6" s="40"/>
      <c r="G6" s="5"/>
      <c r="H6" s="5"/>
    </row>
    <row r="7" spans="1:8" s="65" customFormat="1" ht="12" customHeight="1">
      <c r="A7" s="316" t="s">
        <v>3</v>
      </c>
      <c r="B7" s="316"/>
      <c r="C7" s="317"/>
      <c r="D7" s="251">
        <v>5967</v>
      </c>
      <c r="E7" s="251">
        <v>38767</v>
      </c>
      <c r="F7" s="251">
        <v>114714303</v>
      </c>
      <c r="G7" s="251">
        <v>74223288</v>
      </c>
      <c r="H7" s="251">
        <v>40491015</v>
      </c>
    </row>
    <row r="8" spans="1:8" s="65" customFormat="1" ht="12" customHeight="1">
      <c r="A8" s="314" t="s">
        <v>318</v>
      </c>
      <c r="B8" s="314"/>
      <c r="C8" s="315"/>
      <c r="D8" s="251"/>
      <c r="E8" s="251"/>
      <c r="F8" s="251"/>
      <c r="G8" s="251"/>
      <c r="H8" s="251"/>
    </row>
    <row r="9" spans="1:8" s="65" customFormat="1" ht="12" customHeight="1">
      <c r="A9" s="319"/>
      <c r="B9" s="14" t="s">
        <v>9</v>
      </c>
      <c r="C9" s="43"/>
      <c r="D9" s="251">
        <v>1877</v>
      </c>
      <c r="E9" s="251">
        <v>12008</v>
      </c>
      <c r="F9" s="251">
        <v>44729847</v>
      </c>
      <c r="G9" s="251">
        <v>29763104</v>
      </c>
      <c r="H9" s="251">
        <f>F9-G9</f>
        <v>14966743</v>
      </c>
    </row>
    <row r="10" spans="1:8" s="65" customFormat="1" ht="12" customHeight="1">
      <c r="A10" s="319"/>
      <c r="B10" s="14" t="s">
        <v>10</v>
      </c>
      <c r="C10" s="43"/>
      <c r="D10" s="251">
        <v>66</v>
      </c>
      <c r="E10" s="251">
        <v>491</v>
      </c>
      <c r="F10" s="252">
        <v>1110734</v>
      </c>
      <c r="G10" s="251">
        <v>610327</v>
      </c>
      <c r="H10" s="251">
        <f>F10-G10</f>
        <v>500407</v>
      </c>
    </row>
    <row r="11" spans="1:8" s="65" customFormat="1" ht="12" customHeight="1">
      <c r="A11" s="319"/>
      <c r="B11" s="14" t="s">
        <v>11</v>
      </c>
      <c r="C11" s="43"/>
      <c r="D11" s="251">
        <v>422</v>
      </c>
      <c r="E11" s="251">
        <v>4362</v>
      </c>
      <c r="F11" s="251">
        <v>15173281</v>
      </c>
      <c r="G11" s="251">
        <v>11907483</v>
      </c>
      <c r="H11" s="251">
        <f>F11-G11</f>
        <v>3265798</v>
      </c>
    </row>
    <row r="12" spans="1:8" s="65" customFormat="1" ht="12" customHeight="1">
      <c r="A12" s="314" t="s">
        <v>320</v>
      </c>
      <c r="B12" s="314"/>
      <c r="C12" s="315"/>
      <c r="D12" s="251"/>
      <c r="E12" s="251"/>
      <c r="F12" s="251"/>
      <c r="G12" s="251"/>
      <c r="H12" s="251"/>
    </row>
    <row r="13" spans="1:8" s="65" customFormat="1" ht="12" customHeight="1">
      <c r="A13" s="319"/>
      <c r="B13" s="14" t="s">
        <v>9</v>
      </c>
      <c r="C13" s="43"/>
      <c r="D13" s="251">
        <v>336</v>
      </c>
      <c r="E13" s="251">
        <v>2230</v>
      </c>
      <c r="F13" s="252">
        <v>9151196</v>
      </c>
      <c r="G13" s="252">
        <v>7057803</v>
      </c>
      <c r="H13" s="251">
        <f t="shared" ref="H13:H19" si="0">F13-G13</f>
        <v>2093393</v>
      </c>
    </row>
    <row r="14" spans="1:8" s="65" customFormat="1" ht="12" customHeight="1">
      <c r="A14" s="319"/>
      <c r="B14" s="14" t="s">
        <v>13</v>
      </c>
      <c r="C14" s="43"/>
      <c r="D14" s="251">
        <v>29</v>
      </c>
      <c r="E14" s="251">
        <v>283</v>
      </c>
      <c r="F14" s="252">
        <v>1007533</v>
      </c>
      <c r="G14" s="252">
        <v>896683</v>
      </c>
      <c r="H14" s="251">
        <f t="shared" si="0"/>
        <v>110850</v>
      </c>
    </row>
    <row r="15" spans="1:8" s="65" customFormat="1" ht="12" customHeight="1">
      <c r="A15" s="319"/>
      <c r="B15" s="14" t="s">
        <v>14</v>
      </c>
      <c r="C15" s="43"/>
      <c r="D15" s="251">
        <v>72</v>
      </c>
      <c r="E15" s="251">
        <v>511</v>
      </c>
      <c r="F15" s="252">
        <v>962934</v>
      </c>
      <c r="G15" s="252">
        <v>407184</v>
      </c>
      <c r="H15" s="251">
        <f t="shared" si="0"/>
        <v>555750</v>
      </c>
    </row>
    <row r="16" spans="1:8" s="65" customFormat="1" ht="12" customHeight="1">
      <c r="A16" s="319"/>
      <c r="B16" s="14" t="s">
        <v>15</v>
      </c>
      <c r="C16" s="43"/>
      <c r="D16" s="251">
        <v>39</v>
      </c>
      <c r="E16" s="251">
        <v>135</v>
      </c>
      <c r="F16" s="252">
        <v>114941</v>
      </c>
      <c r="G16" s="253" t="s">
        <v>483</v>
      </c>
      <c r="H16" s="253" t="s">
        <v>483</v>
      </c>
    </row>
    <row r="17" spans="1:8" s="65" customFormat="1" ht="12" customHeight="1">
      <c r="A17" s="319"/>
      <c r="B17" s="14" t="s">
        <v>16</v>
      </c>
      <c r="C17" s="43"/>
      <c r="D17" s="251">
        <v>186</v>
      </c>
      <c r="E17" s="251">
        <v>1491</v>
      </c>
      <c r="F17" s="252">
        <v>7477438</v>
      </c>
      <c r="G17" s="252">
        <v>6566561</v>
      </c>
      <c r="H17" s="251">
        <f t="shared" si="0"/>
        <v>910877</v>
      </c>
    </row>
    <row r="18" spans="1:8" s="65" customFormat="1" ht="12" customHeight="1">
      <c r="A18" s="319"/>
      <c r="B18" s="14" t="s">
        <v>348</v>
      </c>
      <c r="C18" s="43"/>
      <c r="D18" s="251">
        <v>72</v>
      </c>
      <c r="E18" s="251">
        <v>225</v>
      </c>
      <c r="F18" s="252">
        <v>162464</v>
      </c>
      <c r="G18" s="252">
        <v>17280</v>
      </c>
      <c r="H18" s="251">
        <f t="shared" si="0"/>
        <v>145184</v>
      </c>
    </row>
    <row r="19" spans="1:8" s="65" customFormat="1" ht="12" customHeight="1">
      <c r="A19" s="319"/>
      <c r="B19" s="14" t="s">
        <v>349</v>
      </c>
      <c r="C19" s="43"/>
      <c r="D19" s="251">
        <v>115</v>
      </c>
      <c r="E19" s="251">
        <v>680</v>
      </c>
      <c r="F19" s="252">
        <v>935599</v>
      </c>
      <c r="G19" s="252">
        <v>283379</v>
      </c>
      <c r="H19" s="252">
        <f t="shared" si="0"/>
        <v>652220</v>
      </c>
    </row>
    <row r="20" spans="1:8" s="65" customFormat="1" ht="12" customHeight="1">
      <c r="A20" s="314" t="s">
        <v>322</v>
      </c>
      <c r="B20" s="314"/>
      <c r="C20" s="315"/>
      <c r="D20" s="251"/>
      <c r="E20" s="251"/>
      <c r="F20" s="252"/>
      <c r="G20" s="252"/>
      <c r="H20" s="252"/>
    </row>
    <row r="21" spans="1:8" s="65" customFormat="1" ht="12" customHeight="1">
      <c r="A21" s="319"/>
      <c r="B21" s="14" t="s">
        <v>9</v>
      </c>
      <c r="C21" s="43"/>
      <c r="D21" s="251">
        <v>485</v>
      </c>
      <c r="E21" s="251">
        <v>2606</v>
      </c>
      <c r="F21" s="252">
        <v>5662911</v>
      </c>
      <c r="G21" s="252">
        <v>2862080</v>
      </c>
      <c r="H21" s="251">
        <f t="shared" ref="H21:H30" si="1">F21-G21</f>
        <v>2800831</v>
      </c>
    </row>
    <row r="22" spans="1:8" s="65" customFormat="1" ht="12" customHeight="1">
      <c r="A22" s="319"/>
      <c r="B22" s="14" t="s">
        <v>18</v>
      </c>
      <c r="C22" s="43"/>
      <c r="D22" s="251">
        <v>61</v>
      </c>
      <c r="E22" s="251">
        <v>402</v>
      </c>
      <c r="F22" s="252">
        <v>868079</v>
      </c>
      <c r="G22" s="252">
        <v>407217</v>
      </c>
      <c r="H22" s="251">
        <f t="shared" si="1"/>
        <v>460862</v>
      </c>
    </row>
    <row r="23" spans="1:8" s="65" customFormat="1" ht="12" customHeight="1">
      <c r="A23" s="319"/>
      <c r="B23" s="14" t="s">
        <v>19</v>
      </c>
      <c r="C23" s="43"/>
      <c r="D23" s="251">
        <v>127</v>
      </c>
      <c r="E23" s="251">
        <v>1006</v>
      </c>
      <c r="F23" s="252">
        <v>1711187</v>
      </c>
      <c r="G23" s="252">
        <v>360330</v>
      </c>
      <c r="H23" s="251">
        <f t="shared" si="1"/>
        <v>1350857</v>
      </c>
    </row>
    <row r="24" spans="1:8" s="65" customFormat="1" ht="12" customHeight="1">
      <c r="A24" s="319"/>
      <c r="B24" s="14" t="s">
        <v>20</v>
      </c>
      <c r="C24" s="43"/>
      <c r="D24" s="251">
        <v>69</v>
      </c>
      <c r="E24" s="251">
        <v>572</v>
      </c>
      <c r="F24" s="252">
        <v>382218</v>
      </c>
      <c r="G24" s="252">
        <v>33535</v>
      </c>
      <c r="H24" s="251">
        <f t="shared" si="1"/>
        <v>348683</v>
      </c>
    </row>
    <row r="25" spans="1:8" s="65" customFormat="1" ht="12" customHeight="1">
      <c r="A25" s="319"/>
      <c r="B25" s="14" t="s">
        <v>21</v>
      </c>
      <c r="C25" s="43"/>
      <c r="D25" s="251">
        <v>105</v>
      </c>
      <c r="E25" s="251">
        <v>444</v>
      </c>
      <c r="F25" s="252">
        <v>737764</v>
      </c>
      <c r="G25" s="252">
        <v>347956</v>
      </c>
      <c r="H25" s="251">
        <f t="shared" si="1"/>
        <v>389808</v>
      </c>
    </row>
    <row r="26" spans="1:8" s="65" customFormat="1" ht="12" customHeight="1">
      <c r="A26" s="319"/>
      <c r="B26" s="14" t="s">
        <v>350</v>
      </c>
      <c r="C26" s="43"/>
      <c r="D26" s="251">
        <v>55</v>
      </c>
      <c r="E26" s="251">
        <v>139</v>
      </c>
      <c r="F26" s="252">
        <v>220368</v>
      </c>
      <c r="G26" s="252">
        <v>87148</v>
      </c>
      <c r="H26" s="251">
        <f t="shared" si="1"/>
        <v>133220</v>
      </c>
    </row>
    <row r="27" spans="1:8" s="65" customFormat="1" ht="12" customHeight="1">
      <c r="A27" s="319"/>
      <c r="B27" s="14" t="s">
        <v>351</v>
      </c>
      <c r="C27" s="43"/>
      <c r="D27" s="251">
        <v>21</v>
      </c>
      <c r="E27" s="251">
        <v>42</v>
      </c>
      <c r="F27" s="252">
        <v>38755</v>
      </c>
      <c r="G27" s="253" t="s">
        <v>483</v>
      </c>
      <c r="H27" s="253" t="s">
        <v>483</v>
      </c>
    </row>
    <row r="28" spans="1:8" s="65" customFormat="1" ht="12" customHeight="1">
      <c r="A28" s="319"/>
      <c r="B28" s="14" t="s">
        <v>352</v>
      </c>
      <c r="C28" s="43"/>
      <c r="D28" s="251">
        <v>13</v>
      </c>
      <c r="E28" s="251">
        <v>36</v>
      </c>
      <c r="F28" s="252">
        <v>23344</v>
      </c>
      <c r="G28" s="85">
        <v>0</v>
      </c>
      <c r="H28" s="251">
        <f t="shared" si="1"/>
        <v>23344</v>
      </c>
    </row>
    <row r="29" spans="1:8" ht="12" customHeight="1">
      <c r="A29" s="319"/>
      <c r="B29" s="14" t="s">
        <v>353</v>
      </c>
      <c r="C29" s="43"/>
      <c r="D29" s="251">
        <v>97</v>
      </c>
      <c r="E29" s="251">
        <v>297</v>
      </c>
      <c r="F29" s="252">
        <v>335383</v>
      </c>
      <c r="G29" s="252">
        <v>81581</v>
      </c>
      <c r="H29" s="251">
        <f t="shared" si="1"/>
        <v>253802</v>
      </c>
    </row>
    <row r="30" spans="1:8" ht="12" customHeight="1">
      <c r="A30" s="319"/>
      <c r="B30" s="14" t="s">
        <v>354</v>
      </c>
      <c r="C30" s="43"/>
      <c r="D30" s="251">
        <v>62</v>
      </c>
      <c r="E30" s="251">
        <v>353</v>
      </c>
      <c r="F30" s="252">
        <v>407987</v>
      </c>
      <c r="G30" s="252">
        <v>5075</v>
      </c>
      <c r="H30" s="251">
        <f t="shared" si="1"/>
        <v>402912</v>
      </c>
    </row>
    <row r="31" spans="1:8" ht="12" customHeight="1">
      <c r="A31" s="314" t="s">
        <v>324</v>
      </c>
      <c r="B31" s="314"/>
      <c r="C31" s="315"/>
      <c r="D31" s="251"/>
      <c r="E31" s="251"/>
      <c r="F31" s="252"/>
      <c r="G31" s="252"/>
      <c r="H31" s="252"/>
    </row>
    <row r="32" spans="1:8" ht="12" customHeight="1">
      <c r="A32" s="319"/>
      <c r="B32" s="42" t="s">
        <v>9</v>
      </c>
      <c r="C32" s="43"/>
      <c r="D32" s="254">
        <v>819</v>
      </c>
      <c r="E32" s="254">
        <v>4804</v>
      </c>
      <c r="F32" s="255">
        <v>11272292</v>
      </c>
      <c r="G32" s="255">
        <v>7279444</v>
      </c>
      <c r="H32" s="252">
        <f>F32-G32</f>
        <v>3992848</v>
      </c>
    </row>
    <row r="33" spans="1:8" ht="12" customHeight="1">
      <c r="A33" s="319"/>
      <c r="B33" s="42" t="s">
        <v>23</v>
      </c>
      <c r="C33" s="43"/>
      <c r="D33" s="256">
        <v>839</v>
      </c>
      <c r="E33" s="256">
        <v>5650</v>
      </c>
      <c r="F33" s="257">
        <v>12228048</v>
      </c>
      <c r="G33" s="257">
        <v>5233332</v>
      </c>
      <c r="H33" s="252">
        <f>F33-G33</f>
        <v>6994716</v>
      </c>
    </row>
    <row r="34" spans="1:8" ht="4.5" customHeight="1" thickBot="1">
      <c r="A34" s="4"/>
      <c r="B34" s="4"/>
      <c r="C34" s="4"/>
      <c r="D34" s="44"/>
      <c r="E34" s="4"/>
      <c r="F34" s="4"/>
      <c r="G34" s="4"/>
      <c r="H34" s="4"/>
    </row>
    <row r="35" spans="1:8">
      <c r="A35" s="1" t="s">
        <v>439</v>
      </c>
    </row>
  </sheetData>
  <mergeCells count="16">
    <mergeCell ref="A31:C31"/>
    <mergeCell ref="A32:A33"/>
    <mergeCell ref="A4:C5"/>
    <mergeCell ref="A13:A19"/>
    <mergeCell ref="A20:C20"/>
    <mergeCell ref="A21:A30"/>
    <mergeCell ref="A1:H1"/>
    <mergeCell ref="A2:H2"/>
    <mergeCell ref="A8:C8"/>
    <mergeCell ref="A12:C12"/>
    <mergeCell ref="A7:C7"/>
    <mergeCell ref="G4:H4"/>
    <mergeCell ref="A9:A11"/>
    <mergeCell ref="D4:D5"/>
    <mergeCell ref="E4:E5"/>
    <mergeCell ref="F4:F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85" zoomScaleNormal="85" workbookViewId="0">
      <selection activeCell="G41" sqref="G41"/>
    </sheetView>
  </sheetViews>
  <sheetFormatPr defaultRowHeight="13.5"/>
  <cols>
    <col min="1" max="1" width="1.875" style="1" customWidth="1"/>
    <col min="2" max="2" width="9" style="1"/>
    <col min="3" max="3" width="1.875" style="1" customWidth="1"/>
    <col min="4" max="9" width="13.125" style="1" customWidth="1"/>
    <col min="10" max="16384" width="9" style="3"/>
  </cols>
  <sheetData>
    <row r="1" spans="1:9" ht="9" customHeight="1" thickBot="1">
      <c r="A1" s="4"/>
      <c r="B1" s="4"/>
      <c r="C1" s="4"/>
      <c r="D1" s="4"/>
      <c r="E1" s="4"/>
      <c r="F1" s="4"/>
      <c r="G1" s="4"/>
      <c r="H1" s="4"/>
      <c r="I1" s="4"/>
    </row>
    <row r="2" spans="1:9" ht="13.5" customHeight="1">
      <c r="A2" s="275"/>
      <c r="B2" s="275"/>
      <c r="C2" s="276"/>
      <c r="D2" s="325" t="s">
        <v>341</v>
      </c>
      <c r="E2" s="325" t="s">
        <v>336</v>
      </c>
      <c r="F2" s="119" t="s">
        <v>338</v>
      </c>
      <c r="G2" s="119" t="s">
        <v>338</v>
      </c>
      <c r="H2" s="119" t="s">
        <v>338</v>
      </c>
      <c r="I2" s="137" t="s">
        <v>338</v>
      </c>
    </row>
    <row r="3" spans="1:9" ht="13.5" customHeight="1">
      <c r="A3" s="277"/>
      <c r="B3" s="277"/>
      <c r="C3" s="278"/>
      <c r="D3" s="326"/>
      <c r="E3" s="326"/>
      <c r="F3" s="120" t="s">
        <v>339</v>
      </c>
      <c r="G3" s="120" t="s">
        <v>340</v>
      </c>
      <c r="H3" s="120" t="s">
        <v>341</v>
      </c>
      <c r="I3" s="136" t="s">
        <v>337</v>
      </c>
    </row>
    <row r="4" spans="1:9" ht="3.75" customHeight="1">
      <c r="A4" s="40"/>
      <c r="B4" s="40"/>
      <c r="C4" s="41"/>
      <c r="D4" s="40"/>
      <c r="E4" s="40"/>
      <c r="F4" s="5"/>
      <c r="G4" s="5"/>
      <c r="H4" s="5"/>
      <c r="I4" s="5"/>
    </row>
    <row r="5" spans="1:9" ht="12" customHeight="1">
      <c r="A5" s="316" t="s">
        <v>325</v>
      </c>
      <c r="B5" s="316"/>
      <c r="C5" s="317"/>
      <c r="D5" s="199">
        <f>SUM(D7:D9,D11:D17,D19:D28,D30:D31)</f>
        <v>6907190</v>
      </c>
      <c r="E5" s="199">
        <f>SUM(E7:E9,E11:E17,E19:E28,E30:E31)</f>
        <v>468132</v>
      </c>
      <c r="F5" s="201">
        <v>6.4968996145466731</v>
      </c>
      <c r="G5" s="201">
        <v>19224.786827551532</v>
      </c>
      <c r="H5" s="202">
        <v>1157.564940506117</v>
      </c>
      <c r="I5" s="202">
        <v>78.453494218200106</v>
      </c>
    </row>
    <row r="6" spans="1:9" s="65" customFormat="1" ht="12" customHeight="1">
      <c r="A6" s="314" t="s">
        <v>317</v>
      </c>
      <c r="B6" s="314"/>
      <c r="C6" s="315"/>
      <c r="D6" s="199"/>
      <c r="E6" s="199"/>
      <c r="F6" s="199"/>
      <c r="G6" s="199"/>
      <c r="H6" s="199"/>
      <c r="I6" s="199"/>
    </row>
    <row r="7" spans="1:9" ht="12" customHeight="1">
      <c r="A7" s="319"/>
      <c r="B7" s="14" t="s">
        <v>326</v>
      </c>
      <c r="C7" s="15"/>
      <c r="D7" s="202">
        <v>3270308</v>
      </c>
      <c r="E7" s="202">
        <v>164006</v>
      </c>
      <c r="F7" s="201">
        <v>6.3974427277570589</v>
      </c>
      <c r="G7" s="201">
        <v>23830.499200852424</v>
      </c>
      <c r="H7" s="202">
        <v>1742.3058071390517</v>
      </c>
      <c r="I7" s="202">
        <v>87.376664890783161</v>
      </c>
    </row>
    <row r="8" spans="1:9" ht="12" customHeight="1">
      <c r="A8" s="319"/>
      <c r="B8" s="14" t="s">
        <v>327</v>
      </c>
      <c r="C8" s="15"/>
      <c r="D8" s="202">
        <v>64659</v>
      </c>
      <c r="E8" s="202">
        <v>4320</v>
      </c>
      <c r="F8" s="201">
        <v>7.4393939393939394</v>
      </c>
      <c r="G8" s="201">
        <v>16829.303030303032</v>
      </c>
      <c r="H8" s="202">
        <v>979.68181818181813</v>
      </c>
      <c r="I8" s="202">
        <v>65.454545454545453</v>
      </c>
    </row>
    <row r="9" spans="1:9" ht="12" customHeight="1">
      <c r="A9" s="319"/>
      <c r="B9" s="14" t="s">
        <v>328</v>
      </c>
      <c r="C9" s="15"/>
      <c r="D9" s="202">
        <v>707568</v>
      </c>
      <c r="E9" s="202">
        <v>40654</v>
      </c>
      <c r="F9" s="201">
        <v>10.336492890995261</v>
      </c>
      <c r="G9" s="201">
        <v>35955.642180094786</v>
      </c>
      <c r="H9" s="202">
        <v>1676.7014218009479</v>
      </c>
      <c r="I9" s="202">
        <v>96.33649289099526</v>
      </c>
    </row>
    <row r="10" spans="1:9" s="65" customFormat="1" ht="12" customHeight="1">
      <c r="A10" s="314" t="s">
        <v>319</v>
      </c>
      <c r="B10" s="314"/>
      <c r="C10" s="315"/>
      <c r="D10" s="199"/>
      <c r="E10" s="199"/>
      <c r="F10" s="199"/>
      <c r="G10" s="199"/>
      <c r="H10" s="199"/>
      <c r="I10" s="199"/>
    </row>
    <row r="11" spans="1:9" ht="12" customHeight="1">
      <c r="A11" s="319"/>
      <c r="B11" s="14" t="s">
        <v>326</v>
      </c>
      <c r="C11" s="15"/>
      <c r="D11" s="202">
        <v>324419</v>
      </c>
      <c r="E11" s="202">
        <v>24216</v>
      </c>
      <c r="F11" s="201">
        <v>6.6369047619047619</v>
      </c>
      <c r="G11" s="201">
        <v>27235.702380952382</v>
      </c>
      <c r="H11" s="202">
        <v>965.53273809523807</v>
      </c>
      <c r="I11" s="202">
        <v>72.071428571428569</v>
      </c>
    </row>
    <row r="12" spans="1:9" ht="12" customHeight="1">
      <c r="A12" s="319"/>
      <c r="B12" s="14" t="s">
        <v>329</v>
      </c>
      <c r="C12" s="15"/>
      <c r="D12" s="202">
        <v>51615</v>
      </c>
      <c r="E12" s="202">
        <v>2170</v>
      </c>
      <c r="F12" s="201">
        <v>9.7586206896551726</v>
      </c>
      <c r="G12" s="201">
        <v>34742.517241379312</v>
      </c>
      <c r="H12" s="202">
        <v>1779.8275862068965</v>
      </c>
      <c r="I12" s="202">
        <v>74.827586206896555</v>
      </c>
    </row>
    <row r="13" spans="1:9" ht="12" customHeight="1">
      <c r="A13" s="319"/>
      <c r="B13" s="14" t="s">
        <v>330</v>
      </c>
      <c r="C13" s="15"/>
      <c r="D13" s="202">
        <v>46358</v>
      </c>
      <c r="E13" s="202">
        <v>6409</v>
      </c>
      <c r="F13" s="201">
        <v>7.0972222222222223</v>
      </c>
      <c r="G13" s="201">
        <v>13374.083333333334</v>
      </c>
      <c r="H13" s="202">
        <v>643.86111111111109</v>
      </c>
      <c r="I13" s="202">
        <v>89.013888888888886</v>
      </c>
    </row>
    <row r="14" spans="1:9" ht="12" customHeight="1">
      <c r="A14" s="319"/>
      <c r="B14" s="14" t="s">
        <v>331</v>
      </c>
      <c r="C14" s="15"/>
      <c r="D14" s="202">
        <v>9982</v>
      </c>
      <c r="E14" s="202">
        <v>1192</v>
      </c>
      <c r="F14" s="201">
        <v>3.4615384615384617</v>
      </c>
      <c r="G14" s="201">
        <v>2947.2051282051284</v>
      </c>
      <c r="H14" s="202">
        <v>255.94871794871796</v>
      </c>
      <c r="I14" s="202">
        <v>30.564102564102566</v>
      </c>
    </row>
    <row r="15" spans="1:9" ht="12" customHeight="1">
      <c r="A15" s="319"/>
      <c r="B15" s="14" t="s">
        <v>16</v>
      </c>
      <c r="C15" s="15"/>
      <c r="D15" s="202">
        <v>269202</v>
      </c>
      <c r="E15" s="202">
        <v>11225</v>
      </c>
      <c r="F15" s="201">
        <v>8.0161290322580641</v>
      </c>
      <c r="G15" s="201">
        <v>40201.279569892475</v>
      </c>
      <c r="H15" s="202">
        <v>1447.3225806451612</v>
      </c>
      <c r="I15" s="202">
        <v>60.3494623655914</v>
      </c>
    </row>
    <row r="16" spans="1:9" ht="12" customHeight="1">
      <c r="A16" s="319"/>
      <c r="B16" s="14" t="s">
        <v>348</v>
      </c>
      <c r="C16" s="15"/>
      <c r="D16" s="202">
        <v>10391</v>
      </c>
      <c r="E16" s="202">
        <v>2628</v>
      </c>
      <c r="F16" s="201">
        <v>3.125</v>
      </c>
      <c r="G16" s="201">
        <v>2256.4444444444443</v>
      </c>
      <c r="H16" s="202">
        <v>144.31944444444446</v>
      </c>
      <c r="I16" s="202">
        <v>36.5</v>
      </c>
    </row>
    <row r="17" spans="1:9" s="65" customFormat="1" ht="12" customHeight="1">
      <c r="A17" s="319"/>
      <c r="B17" s="14" t="s">
        <v>349</v>
      </c>
      <c r="C17" s="15"/>
      <c r="D17" s="202">
        <v>86813</v>
      </c>
      <c r="E17" s="202">
        <v>11258</v>
      </c>
      <c r="F17" s="201">
        <v>5.9130434782608692</v>
      </c>
      <c r="G17" s="201">
        <v>8135.6434782608694</v>
      </c>
      <c r="H17" s="202">
        <v>754.89565217391305</v>
      </c>
      <c r="I17" s="202">
        <v>97.895652173913049</v>
      </c>
    </row>
    <row r="18" spans="1:9" ht="12" customHeight="1">
      <c r="A18" s="314" t="s">
        <v>321</v>
      </c>
      <c r="B18" s="314"/>
      <c r="C18" s="315"/>
      <c r="D18" s="199"/>
      <c r="E18" s="199"/>
      <c r="F18" s="199"/>
      <c r="G18" s="199"/>
      <c r="H18" s="199"/>
      <c r="I18" s="199"/>
    </row>
    <row r="19" spans="1:9" ht="12" customHeight="1">
      <c r="A19" s="319"/>
      <c r="B19" s="14" t="s">
        <v>326</v>
      </c>
      <c r="C19" s="15"/>
      <c r="D19" s="202">
        <v>273319</v>
      </c>
      <c r="E19" s="202">
        <v>25864</v>
      </c>
      <c r="F19" s="201">
        <v>5.3731958762886594</v>
      </c>
      <c r="G19" s="201">
        <v>11676.105154639175</v>
      </c>
      <c r="H19" s="202">
        <v>563.54432989690724</v>
      </c>
      <c r="I19" s="202">
        <v>53.327835051546394</v>
      </c>
    </row>
    <row r="20" spans="1:9" ht="12" customHeight="1">
      <c r="A20" s="319"/>
      <c r="B20" s="14" t="s">
        <v>332</v>
      </c>
      <c r="C20" s="15"/>
      <c r="D20" s="202">
        <v>35623</v>
      </c>
      <c r="E20" s="202">
        <v>3215</v>
      </c>
      <c r="F20" s="201">
        <v>6.5901639344262293</v>
      </c>
      <c r="G20" s="201">
        <v>14230.803278688525</v>
      </c>
      <c r="H20" s="202">
        <v>583.98360655737702</v>
      </c>
      <c r="I20" s="202">
        <v>52.704918032786885</v>
      </c>
    </row>
    <row r="21" spans="1:9" ht="12" customHeight="1">
      <c r="A21" s="319"/>
      <c r="B21" s="14" t="s">
        <v>333</v>
      </c>
      <c r="C21" s="15"/>
      <c r="D21" s="202">
        <v>210051</v>
      </c>
      <c r="E21" s="202">
        <v>25305</v>
      </c>
      <c r="F21" s="201">
        <v>7.9212598425196852</v>
      </c>
      <c r="G21" s="201">
        <v>13473.913385826772</v>
      </c>
      <c r="H21" s="202">
        <v>1653.9448818897638</v>
      </c>
      <c r="I21" s="202">
        <v>199.25196850393701</v>
      </c>
    </row>
    <row r="22" spans="1:9" ht="12" customHeight="1">
      <c r="A22" s="319"/>
      <c r="B22" s="14" t="s">
        <v>334</v>
      </c>
      <c r="C22" s="15"/>
      <c r="D22" s="202">
        <v>21169</v>
      </c>
      <c r="E22" s="202">
        <v>13854</v>
      </c>
      <c r="F22" s="201">
        <v>8.2898550724637676</v>
      </c>
      <c r="G22" s="201">
        <v>5539.391304347826</v>
      </c>
      <c r="H22" s="202">
        <v>306.79710144927537</v>
      </c>
      <c r="I22" s="202">
        <v>200.78260869565219</v>
      </c>
    </row>
    <row r="23" spans="1:9" s="65" customFormat="1" ht="12" customHeight="1">
      <c r="A23" s="319"/>
      <c r="B23" s="14" t="s">
        <v>21</v>
      </c>
      <c r="C23" s="15"/>
      <c r="D23" s="202">
        <v>31458</v>
      </c>
      <c r="E23" s="202">
        <v>3511</v>
      </c>
      <c r="F23" s="201">
        <v>4.2285714285714286</v>
      </c>
      <c r="G23" s="201">
        <v>7026.3238095238094</v>
      </c>
      <c r="H23" s="202">
        <v>299.60000000000002</v>
      </c>
      <c r="I23" s="202">
        <v>33.438095238095237</v>
      </c>
    </row>
    <row r="24" spans="1:9" ht="12" customHeight="1">
      <c r="A24" s="319"/>
      <c r="B24" s="14" t="s">
        <v>350</v>
      </c>
      <c r="C24" s="15"/>
      <c r="D24" s="202">
        <v>6989</v>
      </c>
      <c r="E24" s="202">
        <v>1242</v>
      </c>
      <c r="F24" s="201">
        <v>2.5272727272727273</v>
      </c>
      <c r="G24" s="201">
        <v>4006.6909090909089</v>
      </c>
      <c r="H24" s="202">
        <v>127.07272727272728</v>
      </c>
      <c r="I24" s="202">
        <v>22.581818181818182</v>
      </c>
    </row>
    <row r="25" spans="1:9" ht="12" customHeight="1">
      <c r="A25" s="319"/>
      <c r="B25" s="14" t="s">
        <v>351</v>
      </c>
      <c r="C25" s="15"/>
      <c r="D25" s="202">
        <v>2109</v>
      </c>
      <c r="E25" s="202">
        <v>910</v>
      </c>
      <c r="F25" s="201">
        <v>2</v>
      </c>
      <c r="G25" s="201">
        <v>1845.4761904761904</v>
      </c>
      <c r="H25" s="202">
        <v>100.42857142857143</v>
      </c>
      <c r="I25" s="202">
        <v>43.333333333333336</v>
      </c>
    </row>
    <row r="26" spans="1:9" ht="12" customHeight="1">
      <c r="A26" s="319"/>
      <c r="B26" s="14" t="s">
        <v>352</v>
      </c>
      <c r="C26" s="15"/>
      <c r="D26" s="202">
        <v>1842</v>
      </c>
      <c r="E26" s="202">
        <v>636</v>
      </c>
      <c r="F26" s="201">
        <v>2.7692307692307692</v>
      </c>
      <c r="G26" s="201">
        <v>1795.6923076923076</v>
      </c>
      <c r="H26" s="202">
        <v>141.69230769230768</v>
      </c>
      <c r="I26" s="202">
        <v>48.92307692307692</v>
      </c>
    </row>
    <row r="27" spans="1:9" ht="12" customHeight="1">
      <c r="A27" s="319"/>
      <c r="B27" s="14" t="s">
        <v>353</v>
      </c>
      <c r="C27" s="15"/>
      <c r="D27" s="202">
        <v>17175</v>
      </c>
      <c r="E27" s="202">
        <v>4196</v>
      </c>
      <c r="F27" s="201">
        <v>3.0618556701030926</v>
      </c>
      <c r="G27" s="201">
        <v>3457.5567010309278</v>
      </c>
      <c r="H27" s="202">
        <v>177.06185567010309</v>
      </c>
      <c r="I27" s="202">
        <v>43.257731958762889</v>
      </c>
    </row>
    <row r="28" spans="1:9" ht="12" customHeight="1">
      <c r="A28" s="319"/>
      <c r="B28" s="14" t="s">
        <v>354</v>
      </c>
      <c r="C28" s="15"/>
      <c r="D28" s="202">
        <v>17877</v>
      </c>
      <c r="E28" s="202">
        <v>3928</v>
      </c>
      <c r="F28" s="201">
        <v>5.693548387096774</v>
      </c>
      <c r="G28" s="201">
        <v>6580.4354838709678</v>
      </c>
      <c r="H28" s="202">
        <v>288.33870967741933</v>
      </c>
      <c r="I28" s="202">
        <v>63.354838709677416</v>
      </c>
    </row>
    <row r="29" spans="1:9" ht="12" customHeight="1">
      <c r="A29" s="314" t="s">
        <v>323</v>
      </c>
      <c r="B29" s="314"/>
      <c r="C29" s="315"/>
      <c r="D29" s="199"/>
      <c r="E29" s="199"/>
      <c r="F29" s="199"/>
      <c r="G29" s="199"/>
      <c r="H29" s="199"/>
      <c r="I29" s="199"/>
    </row>
    <row r="30" spans="1:9" ht="12" customHeight="1">
      <c r="A30" s="319"/>
      <c r="B30" s="14" t="s">
        <v>326</v>
      </c>
      <c r="C30" s="15"/>
      <c r="D30" s="202">
        <v>751243</v>
      </c>
      <c r="E30" s="202">
        <v>31981</v>
      </c>
      <c r="F30" s="201">
        <v>5.8656898656898653</v>
      </c>
      <c r="G30" s="201">
        <v>13763.482295482296</v>
      </c>
      <c r="H30" s="202">
        <v>917.26862026862023</v>
      </c>
      <c r="I30" s="202">
        <v>39.048840048840049</v>
      </c>
    </row>
    <row r="31" spans="1:9" ht="12" customHeight="1">
      <c r="A31" s="319"/>
      <c r="B31" s="14" t="s">
        <v>335</v>
      </c>
      <c r="C31" s="15"/>
      <c r="D31" s="202">
        <v>697020</v>
      </c>
      <c r="E31" s="199">
        <v>85412</v>
      </c>
      <c r="F31" s="201">
        <v>6.7342073897497023</v>
      </c>
      <c r="G31" s="201">
        <v>14574.550655542313</v>
      </c>
      <c r="H31" s="202">
        <v>830.7747318235995</v>
      </c>
      <c r="I31" s="202">
        <v>101.80214541120381</v>
      </c>
    </row>
    <row r="32" spans="1:9" ht="3" customHeight="1" thickBot="1">
      <c r="A32" s="28"/>
      <c r="B32" s="28"/>
      <c r="C32" s="28"/>
      <c r="D32" s="30"/>
      <c r="E32" s="27"/>
      <c r="F32" s="118"/>
      <c r="G32" s="27"/>
      <c r="H32" s="20"/>
      <c r="I32" s="20"/>
    </row>
    <row r="33" spans="1:9">
      <c r="A33" s="294" t="s">
        <v>491</v>
      </c>
      <c r="B33" s="294"/>
      <c r="C33" s="294"/>
      <c r="D33" s="294"/>
      <c r="E33" s="294"/>
      <c r="F33" s="294"/>
      <c r="G33" s="294"/>
      <c r="H33" s="294"/>
      <c r="I33" s="23"/>
    </row>
    <row r="34" spans="1:9">
      <c r="A34" s="294"/>
      <c r="B34" s="294"/>
      <c r="C34" s="294"/>
      <c r="D34" s="294"/>
      <c r="E34" s="294"/>
      <c r="F34" s="294"/>
      <c r="G34" s="294"/>
      <c r="H34" s="294"/>
    </row>
  </sheetData>
  <mergeCells count="14">
    <mergeCell ref="A33:H33"/>
    <mergeCell ref="A11:A17"/>
    <mergeCell ref="A18:C18"/>
    <mergeCell ref="A34:H34"/>
    <mergeCell ref="E2:E3"/>
    <mergeCell ref="A5:C5"/>
    <mergeCell ref="A6:C6"/>
    <mergeCell ref="A10:C10"/>
    <mergeCell ref="A2:C3"/>
    <mergeCell ref="D2:D3"/>
    <mergeCell ref="A7:A9"/>
    <mergeCell ref="A19:A28"/>
    <mergeCell ref="A29:C29"/>
    <mergeCell ref="A30:A3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topLeftCell="A46" zoomScaleNormal="100" workbookViewId="0">
      <selection activeCell="N81" sqref="N81"/>
    </sheetView>
  </sheetViews>
  <sheetFormatPr defaultRowHeight="13.5"/>
  <cols>
    <col min="1" max="1" width="2.625" style="39" customWidth="1"/>
    <col min="2" max="2" width="9.125" style="39" customWidth="1"/>
    <col min="3" max="3" width="2.625" style="39" customWidth="1"/>
    <col min="4" max="11" width="9.5" style="39" customWidth="1"/>
    <col min="12" max="16384" width="9" style="37"/>
  </cols>
  <sheetData>
    <row r="1" spans="1:11" s="3" customFormat="1" ht="17.25">
      <c r="A1" s="271" t="s">
        <v>6</v>
      </c>
      <c r="B1" s="271"/>
      <c r="C1" s="271"/>
      <c r="D1" s="271"/>
      <c r="E1" s="271"/>
      <c r="F1" s="271"/>
      <c r="G1" s="271"/>
      <c r="H1" s="271"/>
      <c r="I1" s="271"/>
      <c r="J1" s="271"/>
      <c r="K1" s="271"/>
    </row>
    <row r="2" spans="1:11" s="3" customFormat="1" ht="4.5" customHeight="1">
      <c r="A2" s="1"/>
      <c r="B2" s="1"/>
      <c r="C2" s="1"/>
      <c r="D2" s="1"/>
      <c r="E2" s="1"/>
      <c r="F2" s="1"/>
      <c r="G2" s="1"/>
      <c r="H2" s="1"/>
      <c r="I2" s="1"/>
      <c r="J2" s="1"/>
      <c r="K2" s="1"/>
    </row>
    <row r="3" spans="1:11" s="3" customFormat="1" ht="9.75" customHeight="1">
      <c r="A3" s="283" t="s">
        <v>370</v>
      </c>
      <c r="B3" s="283"/>
      <c r="C3" s="283"/>
      <c r="D3" s="283"/>
      <c r="E3" s="283"/>
      <c r="F3" s="283"/>
      <c r="G3" s="283"/>
      <c r="H3" s="283"/>
      <c r="I3" s="283"/>
      <c r="J3" s="283"/>
      <c r="K3" s="283"/>
    </row>
    <row r="4" spans="1:11" s="3" customFormat="1" ht="12" customHeight="1" thickBot="1">
      <c r="A4" s="282" t="s">
        <v>227</v>
      </c>
      <c r="B4" s="282"/>
      <c r="C4" s="282"/>
      <c r="D4" s="282"/>
      <c r="E4" s="282"/>
      <c r="F4" s="282"/>
      <c r="G4" s="282"/>
      <c r="H4" s="282"/>
      <c r="I4" s="282"/>
      <c r="J4" s="282"/>
      <c r="K4" s="282"/>
    </row>
    <row r="5" spans="1:11" ht="2.25" customHeight="1">
      <c r="A5" s="275" t="s">
        <v>169</v>
      </c>
      <c r="B5" s="275"/>
      <c r="C5" s="276"/>
      <c r="D5" s="115"/>
      <c r="E5" s="115"/>
      <c r="F5" s="115"/>
      <c r="G5" s="115"/>
      <c r="H5" s="115"/>
      <c r="I5" s="115"/>
      <c r="J5" s="115"/>
      <c r="K5" s="36"/>
    </row>
    <row r="6" spans="1:11" ht="14.25" customHeight="1">
      <c r="A6" s="264"/>
      <c r="B6" s="264"/>
      <c r="C6" s="274"/>
      <c r="D6" s="329" t="s">
        <v>3</v>
      </c>
      <c r="E6" s="329" t="s">
        <v>123</v>
      </c>
      <c r="F6" s="330" t="s">
        <v>289</v>
      </c>
      <c r="G6" s="330" t="s">
        <v>288</v>
      </c>
      <c r="H6" s="330" t="s">
        <v>290</v>
      </c>
      <c r="I6" s="330" t="s">
        <v>291</v>
      </c>
      <c r="J6" s="330" t="s">
        <v>362</v>
      </c>
      <c r="K6" s="332" t="s">
        <v>292</v>
      </c>
    </row>
    <row r="7" spans="1:11" ht="14.25" customHeight="1">
      <c r="A7" s="264"/>
      <c r="B7" s="264"/>
      <c r="C7" s="274"/>
      <c r="D7" s="329"/>
      <c r="E7" s="329"/>
      <c r="F7" s="331"/>
      <c r="G7" s="331"/>
      <c r="H7" s="331"/>
      <c r="I7" s="331"/>
      <c r="J7" s="331"/>
      <c r="K7" s="333"/>
    </row>
    <row r="8" spans="1:11" ht="14.25" customHeight="1">
      <c r="A8" s="264"/>
      <c r="B8" s="264"/>
      <c r="C8" s="274"/>
      <c r="D8" s="329"/>
      <c r="E8" s="329"/>
      <c r="F8" s="331"/>
      <c r="G8" s="331"/>
      <c r="H8" s="331"/>
      <c r="I8" s="331"/>
      <c r="J8" s="331"/>
      <c r="K8" s="333"/>
    </row>
    <row r="9" spans="1:11" ht="14.25" customHeight="1">
      <c r="A9" s="264"/>
      <c r="B9" s="264"/>
      <c r="C9" s="274"/>
      <c r="D9" s="329"/>
      <c r="E9" s="329"/>
      <c r="F9" s="331"/>
      <c r="G9" s="331"/>
      <c r="H9" s="331"/>
      <c r="I9" s="331"/>
      <c r="J9" s="331"/>
      <c r="K9" s="333"/>
    </row>
    <row r="10" spans="1:11" ht="3.75" customHeight="1">
      <c r="A10" s="277"/>
      <c r="B10" s="277"/>
      <c r="C10" s="278"/>
      <c r="D10" s="116"/>
      <c r="E10" s="116"/>
      <c r="F10" s="116"/>
      <c r="G10" s="116"/>
      <c r="H10" s="116"/>
      <c r="I10" s="116"/>
      <c r="J10" s="116"/>
      <c r="K10" s="38"/>
    </row>
    <row r="11" spans="1:11" s="3" customFormat="1" ht="3.75" customHeight="1">
      <c r="A11" s="1"/>
      <c r="B11" s="1"/>
      <c r="C11" s="24"/>
      <c r="D11" s="327" t="s">
        <v>171</v>
      </c>
      <c r="E11" s="328"/>
      <c r="F11" s="328"/>
      <c r="G11" s="328"/>
      <c r="H11" s="328"/>
      <c r="I11" s="328"/>
      <c r="J11" s="328"/>
      <c r="K11" s="328"/>
    </row>
    <row r="12" spans="1:11" s="3" customFormat="1" ht="7.5" customHeight="1">
      <c r="A12" s="1"/>
      <c r="B12" s="1"/>
      <c r="C12" s="12"/>
      <c r="D12" s="287"/>
      <c r="E12" s="277"/>
      <c r="F12" s="277"/>
      <c r="G12" s="277"/>
      <c r="H12" s="277"/>
      <c r="I12" s="277"/>
      <c r="J12" s="277"/>
      <c r="K12" s="277"/>
    </row>
    <row r="13" spans="1:11" s="3" customFormat="1" ht="3.75" customHeight="1">
      <c r="A13" s="1"/>
      <c r="B13" s="1"/>
      <c r="C13" s="24"/>
      <c r="D13" s="1"/>
      <c r="E13" s="1"/>
      <c r="F13" s="1"/>
      <c r="G13" s="1"/>
      <c r="H13" s="1"/>
      <c r="I13" s="1"/>
      <c r="J13" s="1"/>
      <c r="K13" s="1"/>
    </row>
    <row r="14" spans="1:11" s="3" customFormat="1" ht="11.25" customHeight="1">
      <c r="A14" s="1"/>
      <c r="B14" s="2" t="s">
        <v>358</v>
      </c>
      <c r="C14" s="24"/>
      <c r="D14" s="258">
        <v>7073</v>
      </c>
      <c r="E14" s="161">
        <v>1294</v>
      </c>
      <c r="F14" s="161">
        <v>25</v>
      </c>
      <c r="G14" s="161">
        <v>876</v>
      </c>
      <c r="H14" s="161">
        <v>2499</v>
      </c>
      <c r="I14" s="161">
        <v>192</v>
      </c>
      <c r="J14" s="161">
        <v>517</v>
      </c>
      <c r="K14" s="161">
        <v>1670</v>
      </c>
    </row>
    <row r="15" spans="1:11" s="3" customFormat="1" ht="11.25" customHeight="1">
      <c r="A15" s="1"/>
      <c r="B15" s="2" t="s">
        <v>316</v>
      </c>
      <c r="C15" s="24"/>
      <c r="D15" s="258">
        <v>7222</v>
      </c>
      <c r="E15" s="161">
        <v>1530</v>
      </c>
      <c r="F15" s="161">
        <v>33</v>
      </c>
      <c r="G15" s="161">
        <v>836</v>
      </c>
      <c r="H15" s="161">
        <v>2310</v>
      </c>
      <c r="I15" s="161">
        <v>220</v>
      </c>
      <c r="J15" s="161">
        <v>496</v>
      </c>
      <c r="K15" s="161">
        <v>1797</v>
      </c>
    </row>
    <row r="16" spans="1:11" s="3" customFormat="1" ht="11.25" customHeight="1">
      <c r="A16" s="1"/>
      <c r="B16" s="2" t="s">
        <v>307</v>
      </c>
      <c r="C16" s="24"/>
      <c r="D16" s="258">
        <v>6515</v>
      </c>
      <c r="E16" s="161">
        <v>1234</v>
      </c>
      <c r="F16" s="161">
        <v>20</v>
      </c>
      <c r="G16" s="161">
        <v>805</v>
      </c>
      <c r="H16" s="161">
        <v>2197</v>
      </c>
      <c r="I16" s="161">
        <v>202</v>
      </c>
      <c r="J16" s="161">
        <v>437</v>
      </c>
      <c r="K16" s="161">
        <v>1620</v>
      </c>
    </row>
    <row r="17" spans="1:11" s="3" customFormat="1" ht="11.25" customHeight="1">
      <c r="A17" s="1"/>
      <c r="B17" s="2" t="s">
        <v>364</v>
      </c>
      <c r="C17" s="24"/>
      <c r="D17" s="258">
        <v>6257</v>
      </c>
      <c r="E17" s="161">
        <v>1309</v>
      </c>
      <c r="F17" s="161">
        <v>23</v>
      </c>
      <c r="G17" s="161">
        <v>743</v>
      </c>
      <c r="H17" s="161">
        <v>2038</v>
      </c>
      <c r="I17" s="161">
        <v>179</v>
      </c>
      <c r="J17" s="161">
        <v>392</v>
      </c>
      <c r="K17" s="161">
        <v>1573</v>
      </c>
    </row>
    <row r="18" spans="1:11" s="3" customFormat="1" ht="11.25" customHeight="1">
      <c r="A18" s="1"/>
      <c r="B18" s="2" t="s">
        <v>342</v>
      </c>
      <c r="C18" s="24"/>
      <c r="D18" s="258">
        <f t="shared" ref="D18:K18" si="0">SUM(D20,D25,D34,D46)</f>
        <v>5967</v>
      </c>
      <c r="E18" s="161">
        <f t="shared" si="0"/>
        <v>1189</v>
      </c>
      <c r="F18" s="161">
        <f t="shared" si="0"/>
        <v>19</v>
      </c>
      <c r="G18" s="161">
        <f t="shared" si="0"/>
        <v>682</v>
      </c>
      <c r="H18" s="161">
        <f t="shared" si="0"/>
        <v>1964</v>
      </c>
      <c r="I18" s="161">
        <f t="shared" si="0"/>
        <v>180</v>
      </c>
      <c r="J18" s="161">
        <f t="shared" si="0"/>
        <v>335</v>
      </c>
      <c r="K18" s="161">
        <f t="shared" si="0"/>
        <v>1598</v>
      </c>
    </row>
    <row r="19" spans="1:11" s="3" customFormat="1" ht="2.25" customHeight="1">
      <c r="A19" s="1"/>
      <c r="B19" s="1"/>
      <c r="C19" s="24"/>
      <c r="D19" s="258"/>
      <c r="E19" s="161"/>
      <c r="F19" s="161"/>
      <c r="G19" s="161"/>
      <c r="H19" s="161"/>
      <c r="I19" s="161"/>
      <c r="J19" s="161"/>
      <c r="K19" s="161"/>
    </row>
    <row r="20" spans="1:11" s="3" customFormat="1" ht="11.25" customHeight="1">
      <c r="A20" s="334" t="s">
        <v>8</v>
      </c>
      <c r="B20" s="334"/>
      <c r="C20" s="335"/>
      <c r="D20" s="161">
        <f>SUM(E20:K20)</f>
        <v>2365</v>
      </c>
      <c r="E20" s="161">
        <f t="shared" ref="E20:K20" si="1">SUM(E21:E23)</f>
        <v>516</v>
      </c>
      <c r="F20" s="161">
        <f t="shared" si="1"/>
        <v>12</v>
      </c>
      <c r="G20" s="161">
        <f t="shared" si="1"/>
        <v>398</v>
      </c>
      <c r="H20" s="161">
        <f t="shared" si="1"/>
        <v>663</v>
      </c>
      <c r="I20" s="161">
        <f t="shared" si="1"/>
        <v>71</v>
      </c>
      <c r="J20" s="161">
        <f t="shared" si="1"/>
        <v>116</v>
      </c>
      <c r="K20" s="161">
        <f t="shared" si="1"/>
        <v>589</v>
      </c>
    </row>
    <row r="21" spans="1:11" s="3" customFormat="1" ht="11.25" customHeight="1">
      <c r="A21" s="31"/>
      <c r="B21" s="31" t="s">
        <v>9</v>
      </c>
      <c r="C21" s="15"/>
      <c r="D21" s="161">
        <f>SUM(E21:K21)</f>
        <v>1877</v>
      </c>
      <c r="E21" s="161">
        <v>347</v>
      </c>
      <c r="F21" s="161">
        <v>10</v>
      </c>
      <c r="G21" s="161">
        <v>375</v>
      </c>
      <c r="H21" s="161">
        <v>553</v>
      </c>
      <c r="I21" s="161">
        <v>22</v>
      </c>
      <c r="J21" s="161">
        <v>95</v>
      </c>
      <c r="K21" s="161">
        <v>475</v>
      </c>
    </row>
    <row r="22" spans="1:11" s="3" customFormat="1" ht="11.25" customHeight="1">
      <c r="A22" s="31"/>
      <c r="B22" s="31" t="s">
        <v>10</v>
      </c>
      <c r="C22" s="15"/>
      <c r="D22" s="161">
        <f>SUM(E22:K22)</f>
        <v>66</v>
      </c>
      <c r="E22" s="161">
        <v>10</v>
      </c>
      <c r="F22" s="161">
        <v>0</v>
      </c>
      <c r="G22" s="161">
        <v>2</v>
      </c>
      <c r="H22" s="161">
        <v>29</v>
      </c>
      <c r="I22" s="161">
        <v>4</v>
      </c>
      <c r="J22" s="161">
        <v>4</v>
      </c>
      <c r="K22" s="161">
        <v>17</v>
      </c>
    </row>
    <row r="23" spans="1:11" s="3" customFormat="1" ht="11.25" customHeight="1">
      <c r="A23" s="31"/>
      <c r="B23" s="31" t="s">
        <v>11</v>
      </c>
      <c r="C23" s="15"/>
      <c r="D23" s="161">
        <f>SUM(E23:K23)</f>
        <v>422</v>
      </c>
      <c r="E23" s="161">
        <v>159</v>
      </c>
      <c r="F23" s="161">
        <v>2</v>
      </c>
      <c r="G23" s="161">
        <v>21</v>
      </c>
      <c r="H23" s="161">
        <v>81</v>
      </c>
      <c r="I23" s="161">
        <v>45</v>
      </c>
      <c r="J23" s="161">
        <v>17</v>
      </c>
      <c r="K23" s="161">
        <v>97</v>
      </c>
    </row>
    <row r="24" spans="1:11" s="3" customFormat="1" ht="3" customHeight="1">
      <c r="A24" s="31"/>
      <c r="B24" s="31"/>
      <c r="C24" s="15"/>
      <c r="D24" s="161" t="s">
        <v>355</v>
      </c>
      <c r="E24" s="161"/>
      <c r="F24" s="161"/>
      <c r="G24" s="161"/>
      <c r="H24" s="161"/>
      <c r="I24" s="161"/>
      <c r="J24" s="161"/>
      <c r="K24" s="161"/>
    </row>
    <row r="25" spans="1:11" s="3" customFormat="1" ht="11.25" customHeight="1">
      <c r="A25" s="334" t="s">
        <v>12</v>
      </c>
      <c r="B25" s="334"/>
      <c r="C25" s="335"/>
      <c r="D25" s="161">
        <f t="shared" ref="D25:D32" si="2">SUM(E25:K25)</f>
        <v>849</v>
      </c>
      <c r="E25" s="161">
        <f t="shared" ref="E25:K25" si="3">SUM(E26:E32)</f>
        <v>235</v>
      </c>
      <c r="F25" s="161">
        <f t="shared" si="3"/>
        <v>3</v>
      </c>
      <c r="G25" s="161">
        <f t="shared" si="3"/>
        <v>42</v>
      </c>
      <c r="H25" s="161">
        <f t="shared" si="3"/>
        <v>286</v>
      </c>
      <c r="I25" s="161">
        <f t="shared" si="3"/>
        <v>33</v>
      </c>
      <c r="J25" s="161">
        <f t="shared" si="3"/>
        <v>44</v>
      </c>
      <c r="K25" s="161">
        <f t="shared" si="3"/>
        <v>206</v>
      </c>
    </row>
    <row r="26" spans="1:11" s="3" customFormat="1" ht="11.25" customHeight="1">
      <c r="A26" s="31"/>
      <c r="B26" s="31" t="s">
        <v>9</v>
      </c>
      <c r="C26" s="15"/>
      <c r="D26" s="161">
        <f t="shared" si="2"/>
        <v>336</v>
      </c>
      <c r="E26" s="161">
        <v>79</v>
      </c>
      <c r="F26" s="259">
        <v>1</v>
      </c>
      <c r="G26" s="161">
        <v>24</v>
      </c>
      <c r="H26" s="161">
        <v>120</v>
      </c>
      <c r="I26" s="161">
        <v>8</v>
      </c>
      <c r="J26" s="161">
        <v>21</v>
      </c>
      <c r="K26" s="161">
        <v>83</v>
      </c>
    </row>
    <row r="27" spans="1:11" s="3" customFormat="1" ht="11.25" customHeight="1">
      <c r="A27" s="31"/>
      <c r="B27" s="31" t="s">
        <v>13</v>
      </c>
      <c r="C27" s="15"/>
      <c r="D27" s="161">
        <f t="shared" si="2"/>
        <v>29</v>
      </c>
      <c r="E27" s="161">
        <v>12</v>
      </c>
      <c r="F27" s="161">
        <v>0</v>
      </c>
      <c r="G27" s="161">
        <v>0</v>
      </c>
      <c r="H27" s="161">
        <v>10</v>
      </c>
      <c r="I27" s="161">
        <v>0</v>
      </c>
      <c r="J27" s="161">
        <v>0</v>
      </c>
      <c r="K27" s="161">
        <v>7</v>
      </c>
    </row>
    <row r="28" spans="1:11" s="3" customFormat="1" ht="11.25" customHeight="1">
      <c r="A28" s="31"/>
      <c r="B28" s="31" t="s">
        <v>14</v>
      </c>
      <c r="C28" s="15"/>
      <c r="D28" s="161">
        <f t="shared" si="2"/>
        <v>72</v>
      </c>
      <c r="E28" s="161">
        <v>14</v>
      </c>
      <c r="F28" s="161">
        <v>1</v>
      </c>
      <c r="G28" s="161">
        <v>3</v>
      </c>
      <c r="H28" s="161">
        <v>31</v>
      </c>
      <c r="I28" s="161">
        <v>2</v>
      </c>
      <c r="J28" s="161">
        <v>3</v>
      </c>
      <c r="K28" s="161">
        <v>18</v>
      </c>
    </row>
    <row r="29" spans="1:11" s="3" customFormat="1" ht="11.25" customHeight="1">
      <c r="A29" s="31"/>
      <c r="B29" s="31" t="s">
        <v>15</v>
      </c>
      <c r="C29" s="15"/>
      <c r="D29" s="161">
        <f t="shared" si="2"/>
        <v>39</v>
      </c>
      <c r="E29" s="259">
        <v>1</v>
      </c>
      <c r="F29" s="161">
        <v>1</v>
      </c>
      <c r="G29" s="161">
        <v>3</v>
      </c>
      <c r="H29" s="161">
        <v>19</v>
      </c>
      <c r="I29" s="161">
        <v>0</v>
      </c>
      <c r="J29" s="161">
        <v>1</v>
      </c>
      <c r="K29" s="161">
        <v>14</v>
      </c>
    </row>
    <row r="30" spans="1:11" s="3" customFormat="1" ht="11.25" customHeight="1">
      <c r="A30" s="31"/>
      <c r="B30" s="31" t="s">
        <v>16</v>
      </c>
      <c r="C30" s="15"/>
      <c r="D30" s="161">
        <f t="shared" si="2"/>
        <v>186</v>
      </c>
      <c r="E30" s="161">
        <v>101</v>
      </c>
      <c r="F30" s="161">
        <v>0</v>
      </c>
      <c r="G30" s="161">
        <v>4</v>
      </c>
      <c r="H30" s="161">
        <v>27</v>
      </c>
      <c r="I30" s="161">
        <v>9</v>
      </c>
      <c r="J30" s="161">
        <v>5</v>
      </c>
      <c r="K30" s="161">
        <v>40</v>
      </c>
    </row>
    <row r="31" spans="1:11" s="3" customFormat="1" ht="11.25" customHeight="1">
      <c r="A31" s="31"/>
      <c r="B31" s="31" t="s">
        <v>348</v>
      </c>
      <c r="C31" s="15"/>
      <c r="D31" s="161">
        <f t="shared" si="2"/>
        <v>72</v>
      </c>
      <c r="E31" s="259">
        <v>11</v>
      </c>
      <c r="F31" s="161">
        <v>0</v>
      </c>
      <c r="G31" s="161">
        <v>3</v>
      </c>
      <c r="H31" s="161">
        <v>38</v>
      </c>
      <c r="I31" s="161">
        <v>2</v>
      </c>
      <c r="J31" s="161">
        <v>6</v>
      </c>
      <c r="K31" s="161">
        <v>12</v>
      </c>
    </row>
    <row r="32" spans="1:11" s="3" customFormat="1" ht="11.25" customHeight="1">
      <c r="A32" s="31"/>
      <c r="B32" s="31" t="s">
        <v>349</v>
      </c>
      <c r="C32" s="15"/>
      <c r="D32" s="161">
        <f t="shared" si="2"/>
        <v>115</v>
      </c>
      <c r="E32" s="259">
        <v>17</v>
      </c>
      <c r="F32" s="161">
        <v>0</v>
      </c>
      <c r="G32" s="161">
        <v>5</v>
      </c>
      <c r="H32" s="161">
        <v>41</v>
      </c>
      <c r="I32" s="161">
        <v>12</v>
      </c>
      <c r="J32" s="161">
        <v>8</v>
      </c>
      <c r="K32" s="161">
        <v>32</v>
      </c>
    </row>
    <row r="33" spans="1:11" s="3" customFormat="1" ht="2.25" customHeight="1">
      <c r="A33" s="31"/>
      <c r="B33" s="31"/>
      <c r="C33" s="15"/>
      <c r="D33" s="161" t="s">
        <v>356</v>
      </c>
      <c r="E33" s="161"/>
      <c r="F33" s="161"/>
      <c r="G33" s="161"/>
      <c r="H33" s="161"/>
      <c r="I33" s="161"/>
      <c r="J33" s="161"/>
      <c r="K33" s="161"/>
    </row>
    <row r="34" spans="1:11" s="3" customFormat="1" ht="11.25" customHeight="1">
      <c r="A34" s="334" t="s">
        <v>17</v>
      </c>
      <c r="B34" s="334"/>
      <c r="C34" s="335"/>
      <c r="D34" s="161">
        <f t="shared" ref="D34:D44" si="4">SUM(E34:K34)</f>
        <v>1095</v>
      </c>
      <c r="E34" s="161">
        <f t="shared" ref="E34:K34" si="5">SUM(E35:E44)</f>
        <v>120</v>
      </c>
      <c r="F34" s="161">
        <f t="shared" si="5"/>
        <v>2</v>
      </c>
      <c r="G34" s="161">
        <f t="shared" si="5"/>
        <v>67</v>
      </c>
      <c r="H34" s="161">
        <f t="shared" si="5"/>
        <v>480</v>
      </c>
      <c r="I34" s="161">
        <f t="shared" si="5"/>
        <v>28</v>
      </c>
      <c r="J34" s="161">
        <f t="shared" si="5"/>
        <v>55</v>
      </c>
      <c r="K34" s="161">
        <f t="shared" si="5"/>
        <v>343</v>
      </c>
    </row>
    <row r="35" spans="1:11" s="3" customFormat="1" ht="11.25" customHeight="1">
      <c r="A35" s="31"/>
      <c r="B35" s="31" t="s">
        <v>9</v>
      </c>
      <c r="C35" s="15"/>
      <c r="D35" s="161">
        <f t="shared" si="4"/>
        <v>485</v>
      </c>
      <c r="E35" s="161">
        <v>57</v>
      </c>
      <c r="F35" s="161">
        <v>1</v>
      </c>
      <c r="G35" s="161">
        <v>30</v>
      </c>
      <c r="H35" s="161">
        <v>208</v>
      </c>
      <c r="I35" s="161">
        <v>8</v>
      </c>
      <c r="J35" s="161">
        <v>20</v>
      </c>
      <c r="K35" s="161">
        <v>161</v>
      </c>
    </row>
    <row r="36" spans="1:11" s="3" customFormat="1" ht="11.25" customHeight="1">
      <c r="A36" s="31"/>
      <c r="B36" s="31" t="s">
        <v>18</v>
      </c>
      <c r="C36" s="15"/>
      <c r="D36" s="161">
        <f t="shared" si="4"/>
        <v>61</v>
      </c>
      <c r="E36" s="161">
        <v>14</v>
      </c>
      <c r="F36" s="161">
        <v>0</v>
      </c>
      <c r="G36" s="161">
        <v>1</v>
      </c>
      <c r="H36" s="161">
        <v>18</v>
      </c>
      <c r="I36" s="161">
        <v>3</v>
      </c>
      <c r="J36" s="161">
        <v>3</v>
      </c>
      <c r="K36" s="161">
        <v>22</v>
      </c>
    </row>
    <row r="37" spans="1:11" s="3" customFormat="1" ht="11.25" customHeight="1">
      <c r="A37" s="31"/>
      <c r="B37" s="31" t="s">
        <v>19</v>
      </c>
      <c r="C37" s="15"/>
      <c r="D37" s="161">
        <f t="shared" si="4"/>
        <v>127</v>
      </c>
      <c r="E37" s="161">
        <v>13</v>
      </c>
      <c r="F37" s="161">
        <v>0</v>
      </c>
      <c r="G37" s="161">
        <v>10</v>
      </c>
      <c r="H37" s="161">
        <v>46</v>
      </c>
      <c r="I37" s="161">
        <v>8</v>
      </c>
      <c r="J37" s="161">
        <v>7</v>
      </c>
      <c r="K37" s="161">
        <v>43</v>
      </c>
    </row>
    <row r="38" spans="1:11" s="3" customFormat="1" ht="11.25" customHeight="1">
      <c r="A38" s="31"/>
      <c r="B38" s="31" t="s">
        <v>20</v>
      </c>
      <c r="C38" s="15"/>
      <c r="D38" s="161">
        <f t="shared" si="4"/>
        <v>69</v>
      </c>
      <c r="E38" s="161">
        <v>3</v>
      </c>
      <c r="F38" s="161">
        <v>0</v>
      </c>
      <c r="G38" s="161">
        <v>9</v>
      </c>
      <c r="H38" s="161">
        <v>31</v>
      </c>
      <c r="I38" s="161">
        <v>1</v>
      </c>
      <c r="J38" s="161">
        <v>4</v>
      </c>
      <c r="K38" s="161">
        <v>21</v>
      </c>
    </row>
    <row r="39" spans="1:11" s="3" customFormat="1" ht="11.25" customHeight="1">
      <c r="A39" s="31"/>
      <c r="B39" s="31" t="s">
        <v>21</v>
      </c>
      <c r="C39" s="15"/>
      <c r="D39" s="161">
        <f t="shared" si="4"/>
        <v>105</v>
      </c>
      <c r="E39" s="161">
        <v>13</v>
      </c>
      <c r="F39" s="161">
        <v>0</v>
      </c>
      <c r="G39" s="161">
        <v>3</v>
      </c>
      <c r="H39" s="161">
        <v>53</v>
      </c>
      <c r="I39" s="161">
        <v>3</v>
      </c>
      <c r="J39" s="161">
        <v>7</v>
      </c>
      <c r="K39" s="161">
        <v>26</v>
      </c>
    </row>
    <row r="40" spans="1:11" s="3" customFormat="1" ht="11.25" customHeight="1">
      <c r="A40" s="31"/>
      <c r="B40" s="31" t="s">
        <v>350</v>
      </c>
      <c r="C40" s="15"/>
      <c r="D40" s="161">
        <f t="shared" si="4"/>
        <v>55</v>
      </c>
      <c r="E40" s="161">
        <v>5</v>
      </c>
      <c r="F40" s="161">
        <v>0</v>
      </c>
      <c r="G40" s="161">
        <v>3</v>
      </c>
      <c r="H40" s="161">
        <v>29</v>
      </c>
      <c r="I40" s="161">
        <v>0</v>
      </c>
      <c r="J40" s="161">
        <v>3</v>
      </c>
      <c r="K40" s="161">
        <v>15</v>
      </c>
    </row>
    <row r="41" spans="1:11" s="3" customFormat="1" ht="11.25" customHeight="1">
      <c r="A41" s="31"/>
      <c r="B41" s="31" t="s">
        <v>351</v>
      </c>
      <c r="C41" s="15"/>
      <c r="D41" s="161">
        <f t="shared" si="4"/>
        <v>21</v>
      </c>
      <c r="E41" s="161">
        <v>1</v>
      </c>
      <c r="F41" s="161">
        <v>0</v>
      </c>
      <c r="G41" s="161">
        <v>2</v>
      </c>
      <c r="H41" s="161">
        <v>11</v>
      </c>
      <c r="I41" s="161">
        <v>0</v>
      </c>
      <c r="J41" s="161">
        <v>2</v>
      </c>
      <c r="K41" s="161">
        <v>5</v>
      </c>
    </row>
    <row r="42" spans="1:11" s="3" customFormat="1" ht="11.25" customHeight="1">
      <c r="A42" s="31"/>
      <c r="B42" s="31" t="s">
        <v>352</v>
      </c>
      <c r="C42" s="15"/>
      <c r="D42" s="161">
        <f t="shared" si="4"/>
        <v>13</v>
      </c>
      <c r="E42" s="161">
        <v>0</v>
      </c>
      <c r="F42" s="161">
        <v>0</v>
      </c>
      <c r="G42" s="161">
        <v>1</v>
      </c>
      <c r="H42" s="161">
        <v>8</v>
      </c>
      <c r="I42" s="161">
        <v>1</v>
      </c>
      <c r="J42" s="161">
        <v>0</v>
      </c>
      <c r="K42" s="161">
        <v>3</v>
      </c>
    </row>
    <row r="43" spans="1:11" s="3" customFormat="1" ht="11.25" customHeight="1">
      <c r="A43" s="31"/>
      <c r="B43" s="31" t="s">
        <v>353</v>
      </c>
      <c r="C43" s="15"/>
      <c r="D43" s="161">
        <f t="shared" si="4"/>
        <v>97</v>
      </c>
      <c r="E43" s="161">
        <v>10</v>
      </c>
      <c r="F43" s="161">
        <v>1</v>
      </c>
      <c r="G43" s="161">
        <v>6</v>
      </c>
      <c r="H43" s="161">
        <v>44</v>
      </c>
      <c r="I43" s="161">
        <v>2</v>
      </c>
      <c r="J43" s="161">
        <v>6</v>
      </c>
      <c r="K43" s="161">
        <v>28</v>
      </c>
    </row>
    <row r="44" spans="1:11" s="3" customFormat="1" ht="11.25" customHeight="1">
      <c r="A44" s="31"/>
      <c r="B44" s="31" t="s">
        <v>354</v>
      </c>
      <c r="C44" s="15"/>
      <c r="D44" s="161">
        <f t="shared" si="4"/>
        <v>62</v>
      </c>
      <c r="E44" s="161">
        <v>4</v>
      </c>
      <c r="F44" s="161">
        <v>0</v>
      </c>
      <c r="G44" s="161">
        <v>2</v>
      </c>
      <c r="H44" s="161">
        <v>32</v>
      </c>
      <c r="I44" s="161">
        <v>2</v>
      </c>
      <c r="J44" s="161">
        <v>3</v>
      </c>
      <c r="K44" s="161">
        <v>19</v>
      </c>
    </row>
    <row r="45" spans="1:11" s="3" customFormat="1" ht="3" customHeight="1">
      <c r="A45" s="31"/>
      <c r="B45" s="31"/>
      <c r="C45" s="15"/>
      <c r="D45" s="161" t="s">
        <v>357</v>
      </c>
      <c r="E45" s="161"/>
      <c r="F45" s="161"/>
      <c r="G45" s="161"/>
      <c r="H45" s="161"/>
      <c r="I45" s="161"/>
      <c r="J45" s="161"/>
      <c r="K45" s="161"/>
    </row>
    <row r="46" spans="1:11" s="3" customFormat="1" ht="11.25" customHeight="1">
      <c r="A46" s="334" t="s">
        <v>22</v>
      </c>
      <c r="B46" s="334"/>
      <c r="C46" s="335"/>
      <c r="D46" s="161">
        <f>SUM(E46:K46)</f>
        <v>1658</v>
      </c>
      <c r="E46" s="161">
        <f t="shared" ref="E46:K46" si="6">SUM(E47:E48)</f>
        <v>318</v>
      </c>
      <c r="F46" s="161">
        <f t="shared" si="6"/>
        <v>2</v>
      </c>
      <c r="G46" s="161">
        <f t="shared" si="6"/>
        <v>175</v>
      </c>
      <c r="H46" s="161">
        <f t="shared" si="6"/>
        <v>535</v>
      </c>
      <c r="I46" s="161">
        <f t="shared" si="6"/>
        <v>48</v>
      </c>
      <c r="J46" s="161">
        <f t="shared" si="6"/>
        <v>120</v>
      </c>
      <c r="K46" s="161">
        <f t="shared" si="6"/>
        <v>460</v>
      </c>
    </row>
    <row r="47" spans="1:11" s="3" customFormat="1" ht="11.25" customHeight="1">
      <c r="A47" s="31"/>
      <c r="B47" s="31" t="s">
        <v>9</v>
      </c>
      <c r="C47" s="15"/>
      <c r="D47" s="161">
        <f>SUM(E47:K47)</f>
        <v>819</v>
      </c>
      <c r="E47" s="161">
        <v>207</v>
      </c>
      <c r="F47" s="161">
        <v>0</v>
      </c>
      <c r="G47" s="161">
        <v>72</v>
      </c>
      <c r="H47" s="161">
        <v>243</v>
      </c>
      <c r="I47" s="161">
        <v>29</v>
      </c>
      <c r="J47" s="161">
        <v>62</v>
      </c>
      <c r="K47" s="161">
        <v>206</v>
      </c>
    </row>
    <row r="48" spans="1:11" s="3" customFormat="1" ht="11.25" customHeight="1">
      <c r="A48" s="31"/>
      <c r="B48" s="31" t="s">
        <v>23</v>
      </c>
      <c r="C48" s="15"/>
      <c r="D48" s="161">
        <f>SUM(E48:K48)</f>
        <v>839</v>
      </c>
      <c r="E48" s="161">
        <v>111</v>
      </c>
      <c r="F48" s="161">
        <v>2</v>
      </c>
      <c r="G48" s="161">
        <v>103</v>
      </c>
      <c r="H48" s="161">
        <v>292</v>
      </c>
      <c r="I48" s="161">
        <v>19</v>
      </c>
      <c r="J48" s="161">
        <v>58</v>
      </c>
      <c r="K48" s="161">
        <v>254</v>
      </c>
    </row>
    <row r="49" spans="1:13" s="3" customFormat="1" ht="2.25" customHeight="1">
      <c r="A49" s="1"/>
      <c r="B49" s="1"/>
      <c r="C49" s="24"/>
      <c r="D49" s="2"/>
      <c r="E49" s="2"/>
      <c r="F49" s="2"/>
      <c r="G49" s="2"/>
      <c r="H49" s="2"/>
      <c r="I49" s="2"/>
      <c r="J49" s="2"/>
      <c r="K49" s="2"/>
    </row>
    <row r="50" spans="1:13" s="3" customFormat="1" ht="9" customHeight="1">
      <c r="A50" s="1"/>
      <c r="B50" s="1"/>
      <c r="C50" s="12"/>
      <c r="D50" s="327" t="s">
        <v>170</v>
      </c>
      <c r="E50" s="328"/>
      <c r="F50" s="328"/>
      <c r="G50" s="328"/>
      <c r="H50" s="328"/>
      <c r="I50" s="328"/>
      <c r="J50" s="328"/>
      <c r="K50" s="328"/>
    </row>
    <row r="51" spans="1:13" s="3" customFormat="1" ht="3" customHeight="1">
      <c r="A51" s="1"/>
      <c r="B51" s="1"/>
      <c r="C51" s="24"/>
      <c r="D51" s="287"/>
      <c r="E51" s="277"/>
      <c r="F51" s="277"/>
      <c r="G51" s="277"/>
      <c r="H51" s="277"/>
      <c r="I51" s="277"/>
      <c r="J51" s="277"/>
      <c r="K51" s="277"/>
    </row>
    <row r="52" spans="1:13" s="3" customFormat="1" ht="11.25" customHeight="1">
      <c r="A52" s="1"/>
      <c r="B52" s="2" t="s">
        <v>358</v>
      </c>
      <c r="C52" s="24"/>
      <c r="D52" s="258">
        <v>41553</v>
      </c>
      <c r="E52" s="161">
        <v>13173</v>
      </c>
      <c r="F52" s="161">
        <v>2087</v>
      </c>
      <c r="G52" s="161">
        <v>3196</v>
      </c>
      <c r="H52" s="161">
        <v>11015</v>
      </c>
      <c r="I52" s="161">
        <v>1107</v>
      </c>
      <c r="J52" s="161">
        <v>2235</v>
      </c>
      <c r="K52" s="206">
        <v>8351</v>
      </c>
    </row>
    <row r="53" spans="1:13" s="3" customFormat="1" ht="11.25" customHeight="1">
      <c r="A53" s="1"/>
      <c r="B53" s="2" t="s">
        <v>359</v>
      </c>
      <c r="C53" s="24"/>
      <c r="D53" s="258">
        <v>46900</v>
      </c>
      <c r="E53" s="161">
        <v>15198</v>
      </c>
      <c r="F53" s="161">
        <v>2667</v>
      </c>
      <c r="G53" s="161">
        <v>3587</v>
      </c>
      <c r="H53" s="161">
        <v>12074</v>
      </c>
      <c r="I53" s="161">
        <v>1332</v>
      </c>
      <c r="J53" s="161">
        <v>2214</v>
      </c>
      <c r="K53" s="206">
        <v>9828</v>
      </c>
    </row>
    <row r="54" spans="1:13" s="3" customFormat="1" ht="11.25" customHeight="1">
      <c r="A54" s="1"/>
      <c r="B54" s="2" t="s">
        <v>360</v>
      </c>
      <c r="C54" s="24"/>
      <c r="D54" s="258">
        <v>43256</v>
      </c>
      <c r="E54" s="161">
        <v>12453</v>
      </c>
      <c r="F54" s="161">
        <v>2487</v>
      </c>
      <c r="G54" s="161">
        <v>3531</v>
      </c>
      <c r="H54" s="161">
        <v>11817</v>
      </c>
      <c r="I54" s="161">
        <v>1484</v>
      </c>
      <c r="J54" s="161">
        <v>2230</v>
      </c>
      <c r="K54" s="206">
        <v>9254</v>
      </c>
    </row>
    <row r="55" spans="1:13" s="3" customFormat="1" ht="11.25" customHeight="1">
      <c r="A55" s="1"/>
      <c r="B55" s="2" t="s">
        <v>361</v>
      </c>
      <c r="C55" s="24"/>
      <c r="D55" s="258">
        <v>41188</v>
      </c>
      <c r="E55" s="161">
        <v>12433</v>
      </c>
      <c r="F55" s="161">
        <v>2433</v>
      </c>
      <c r="G55" s="161">
        <v>3193</v>
      </c>
      <c r="H55" s="161">
        <v>10912</v>
      </c>
      <c r="I55" s="161">
        <v>1307</v>
      </c>
      <c r="J55" s="161">
        <v>2244</v>
      </c>
      <c r="K55" s="206">
        <v>8666</v>
      </c>
    </row>
    <row r="56" spans="1:13" s="3" customFormat="1" ht="11.25" customHeight="1">
      <c r="A56" s="1"/>
      <c r="B56" s="2" t="s">
        <v>342</v>
      </c>
      <c r="C56" s="24"/>
      <c r="D56" s="258">
        <f t="shared" ref="D56:K56" si="7">SUM(D58,D63,D72,D84)</f>
        <v>38767</v>
      </c>
      <c r="E56" s="161">
        <f t="shared" si="7"/>
        <v>10815</v>
      </c>
      <c r="F56" s="161">
        <f t="shared" si="7"/>
        <v>1967</v>
      </c>
      <c r="G56" s="161">
        <f t="shared" si="7"/>
        <v>2794</v>
      </c>
      <c r="H56" s="161">
        <f t="shared" si="7"/>
        <v>11205</v>
      </c>
      <c r="I56" s="161">
        <f t="shared" si="7"/>
        <v>1330</v>
      </c>
      <c r="J56" s="161">
        <f t="shared" si="7"/>
        <v>1724</v>
      </c>
      <c r="K56" s="206">
        <f t="shared" si="7"/>
        <v>8932</v>
      </c>
    </row>
    <row r="57" spans="1:13" s="3" customFormat="1" ht="3.75" customHeight="1">
      <c r="A57" s="1"/>
      <c r="B57" s="1"/>
      <c r="C57" s="24"/>
      <c r="D57" s="161"/>
      <c r="E57" s="161"/>
      <c r="F57" s="161"/>
      <c r="G57" s="161"/>
      <c r="H57" s="161"/>
      <c r="I57" s="161"/>
      <c r="J57" s="161"/>
      <c r="K57" s="161"/>
    </row>
    <row r="58" spans="1:13" s="3" customFormat="1" ht="11.25" customHeight="1">
      <c r="A58" s="334" t="s">
        <v>8</v>
      </c>
      <c r="B58" s="334"/>
      <c r="C58" s="335"/>
      <c r="D58" s="161">
        <f>SUM(E58:K58)</f>
        <v>16861</v>
      </c>
      <c r="E58" s="161">
        <f t="shared" ref="E58:K58" si="8">SUM(E59:E61)</f>
        <v>5392</v>
      </c>
      <c r="F58" s="161">
        <f t="shared" si="8"/>
        <v>1342</v>
      </c>
      <c r="G58" s="161">
        <f t="shared" si="8"/>
        <v>1851</v>
      </c>
      <c r="H58" s="161">
        <f t="shared" si="8"/>
        <v>3528</v>
      </c>
      <c r="I58" s="161">
        <f t="shared" si="8"/>
        <v>480</v>
      </c>
      <c r="J58" s="161">
        <f t="shared" si="8"/>
        <v>742</v>
      </c>
      <c r="K58" s="161">
        <f t="shared" si="8"/>
        <v>3526</v>
      </c>
    </row>
    <row r="59" spans="1:13" s="3" customFormat="1" ht="11.25" customHeight="1">
      <c r="A59" s="31"/>
      <c r="B59" s="31" t="s">
        <v>9</v>
      </c>
      <c r="C59" s="15"/>
      <c r="D59" s="161">
        <f>SUM(E59:K59)</f>
        <v>12008</v>
      </c>
      <c r="E59" s="161">
        <v>3041</v>
      </c>
      <c r="F59" s="161">
        <v>1076</v>
      </c>
      <c r="G59" s="161">
        <v>1729</v>
      </c>
      <c r="H59" s="161">
        <v>2634</v>
      </c>
      <c r="I59" s="161">
        <v>181</v>
      </c>
      <c r="J59" s="161">
        <v>514</v>
      </c>
      <c r="K59" s="161">
        <v>2833</v>
      </c>
    </row>
    <row r="60" spans="1:13" s="3" customFormat="1" ht="11.25" customHeight="1">
      <c r="A60" s="31"/>
      <c r="B60" s="31" t="s">
        <v>10</v>
      </c>
      <c r="C60" s="15"/>
      <c r="D60" s="161">
        <f>SUM(E60:K60)</f>
        <v>491</v>
      </c>
      <c r="E60" s="161">
        <v>105</v>
      </c>
      <c r="F60" s="161">
        <v>0</v>
      </c>
      <c r="G60" s="161">
        <v>4</v>
      </c>
      <c r="H60" s="161">
        <v>240</v>
      </c>
      <c r="I60" s="161">
        <v>33</v>
      </c>
      <c r="J60" s="161">
        <v>21</v>
      </c>
      <c r="K60" s="161">
        <v>88</v>
      </c>
    </row>
    <row r="61" spans="1:13" s="3" customFormat="1" ht="11.25" customHeight="1">
      <c r="A61" s="31"/>
      <c r="B61" s="31" t="s">
        <v>11</v>
      </c>
      <c r="C61" s="15"/>
      <c r="D61" s="161">
        <f>SUM(E61:K61)</f>
        <v>4362</v>
      </c>
      <c r="E61" s="161">
        <v>2246</v>
      </c>
      <c r="F61" s="161">
        <v>266</v>
      </c>
      <c r="G61" s="161">
        <v>118</v>
      </c>
      <c r="H61" s="161">
        <v>654</v>
      </c>
      <c r="I61" s="161">
        <v>266</v>
      </c>
      <c r="J61" s="161">
        <v>207</v>
      </c>
      <c r="K61" s="161">
        <v>605</v>
      </c>
    </row>
    <row r="62" spans="1:13" s="3" customFormat="1" ht="3" customHeight="1">
      <c r="A62" s="31"/>
      <c r="B62" s="31"/>
      <c r="C62" s="15"/>
      <c r="D62" s="161"/>
      <c r="E62" s="161"/>
      <c r="F62" s="161"/>
      <c r="G62" s="161"/>
      <c r="H62" s="161"/>
      <c r="I62" s="161"/>
      <c r="J62" s="161"/>
      <c r="K62" s="161"/>
    </row>
    <row r="63" spans="1:13" s="3" customFormat="1" ht="11.25" customHeight="1">
      <c r="A63" s="334" t="s">
        <v>12</v>
      </c>
      <c r="B63" s="334"/>
      <c r="C63" s="335"/>
      <c r="D63" s="161">
        <f>SUM(E63:K63)</f>
        <v>5555</v>
      </c>
      <c r="E63" s="161">
        <f t="shared" ref="E63:K63" si="9">SUM(E64:E70)</f>
        <v>2225</v>
      </c>
      <c r="F63" s="161">
        <f t="shared" si="9"/>
        <v>117</v>
      </c>
      <c r="G63" s="161">
        <f t="shared" si="9"/>
        <v>118</v>
      </c>
      <c r="H63" s="161">
        <f t="shared" si="9"/>
        <v>1724</v>
      </c>
      <c r="I63" s="161">
        <f t="shared" si="9"/>
        <v>175</v>
      </c>
      <c r="J63" s="161">
        <f t="shared" si="9"/>
        <v>158</v>
      </c>
      <c r="K63" s="161">
        <f t="shared" si="9"/>
        <v>1038</v>
      </c>
      <c r="L63" s="26"/>
      <c r="M63" s="26"/>
    </row>
    <row r="64" spans="1:13" s="3" customFormat="1" ht="11.25" customHeight="1">
      <c r="A64" s="31"/>
      <c r="B64" s="31" t="s">
        <v>9</v>
      </c>
      <c r="C64" s="15"/>
      <c r="D64" s="161">
        <f t="shared" ref="D64:D70" si="10">SUM(E64:K64)</f>
        <v>2230</v>
      </c>
      <c r="E64" s="161">
        <v>801</v>
      </c>
      <c r="F64" s="161">
        <v>113</v>
      </c>
      <c r="G64" s="161">
        <v>62</v>
      </c>
      <c r="H64" s="161">
        <v>693</v>
      </c>
      <c r="I64" s="161">
        <v>84</v>
      </c>
      <c r="J64" s="161">
        <v>76</v>
      </c>
      <c r="K64" s="161">
        <v>401</v>
      </c>
    </row>
    <row r="65" spans="1:11" s="3" customFormat="1" ht="11.25" customHeight="1">
      <c r="A65" s="31"/>
      <c r="B65" s="31" t="s">
        <v>13</v>
      </c>
      <c r="C65" s="15"/>
      <c r="D65" s="161">
        <f t="shared" si="10"/>
        <v>283</v>
      </c>
      <c r="E65" s="161">
        <v>184</v>
      </c>
      <c r="F65" s="161">
        <v>0</v>
      </c>
      <c r="G65" s="161">
        <v>0</v>
      </c>
      <c r="H65" s="161">
        <v>71</v>
      </c>
      <c r="I65" s="161">
        <v>0</v>
      </c>
      <c r="J65" s="161">
        <v>0</v>
      </c>
      <c r="K65" s="161">
        <v>28</v>
      </c>
    </row>
    <row r="66" spans="1:11" s="3" customFormat="1" ht="11.25" customHeight="1">
      <c r="A66" s="31"/>
      <c r="B66" s="31" t="s">
        <v>14</v>
      </c>
      <c r="C66" s="15"/>
      <c r="D66" s="161">
        <f t="shared" si="10"/>
        <v>511</v>
      </c>
      <c r="E66" s="161">
        <v>132</v>
      </c>
      <c r="F66" s="161">
        <v>2</v>
      </c>
      <c r="G66" s="161">
        <v>19</v>
      </c>
      <c r="H66" s="161">
        <v>228</v>
      </c>
      <c r="I66" s="161">
        <v>5</v>
      </c>
      <c r="J66" s="161">
        <v>14</v>
      </c>
      <c r="K66" s="161">
        <v>111</v>
      </c>
    </row>
    <row r="67" spans="1:11" s="3" customFormat="1" ht="11.25" customHeight="1">
      <c r="A67" s="31"/>
      <c r="B67" s="31" t="s">
        <v>15</v>
      </c>
      <c r="C67" s="15"/>
      <c r="D67" s="161">
        <f t="shared" si="10"/>
        <v>135</v>
      </c>
      <c r="E67" s="161">
        <v>5</v>
      </c>
      <c r="F67" s="161">
        <v>2</v>
      </c>
      <c r="G67" s="161">
        <v>8</v>
      </c>
      <c r="H67" s="161">
        <v>58</v>
      </c>
      <c r="I67" s="161">
        <v>0</v>
      </c>
      <c r="J67" s="161">
        <v>1</v>
      </c>
      <c r="K67" s="161">
        <v>61</v>
      </c>
    </row>
    <row r="68" spans="1:11" s="3" customFormat="1" ht="11.25" customHeight="1">
      <c r="A68" s="31"/>
      <c r="B68" s="31" t="s">
        <v>16</v>
      </c>
      <c r="C68" s="15"/>
      <c r="D68" s="161">
        <f t="shared" si="10"/>
        <v>1491</v>
      </c>
      <c r="E68" s="161">
        <v>928</v>
      </c>
      <c r="F68" s="161">
        <v>0</v>
      </c>
      <c r="G68" s="161">
        <v>9</v>
      </c>
      <c r="H68" s="161">
        <v>297</v>
      </c>
      <c r="I68" s="161">
        <v>31</v>
      </c>
      <c r="J68" s="161">
        <v>9</v>
      </c>
      <c r="K68" s="161">
        <v>217</v>
      </c>
    </row>
    <row r="69" spans="1:11" s="3" customFormat="1" ht="11.25" customHeight="1">
      <c r="A69" s="31"/>
      <c r="B69" s="31" t="s">
        <v>348</v>
      </c>
      <c r="C69" s="15"/>
      <c r="D69" s="161">
        <f t="shared" si="10"/>
        <v>225</v>
      </c>
      <c r="E69" s="259">
        <v>45</v>
      </c>
      <c r="F69" s="161">
        <v>0</v>
      </c>
      <c r="G69" s="161">
        <v>8</v>
      </c>
      <c r="H69" s="161">
        <v>104</v>
      </c>
      <c r="I69" s="161">
        <v>6</v>
      </c>
      <c r="J69" s="161">
        <v>11</v>
      </c>
      <c r="K69" s="161">
        <v>51</v>
      </c>
    </row>
    <row r="70" spans="1:11" s="3" customFormat="1" ht="11.25" customHeight="1">
      <c r="A70" s="31"/>
      <c r="B70" s="31" t="s">
        <v>349</v>
      </c>
      <c r="C70" s="15"/>
      <c r="D70" s="161">
        <f t="shared" si="10"/>
        <v>680</v>
      </c>
      <c r="E70" s="259">
        <v>130</v>
      </c>
      <c r="F70" s="161">
        <v>0</v>
      </c>
      <c r="G70" s="161">
        <v>12</v>
      </c>
      <c r="H70" s="161">
        <v>273</v>
      </c>
      <c r="I70" s="161">
        <v>49</v>
      </c>
      <c r="J70" s="161">
        <v>47</v>
      </c>
      <c r="K70" s="161">
        <v>169</v>
      </c>
    </row>
    <row r="71" spans="1:11" s="3" customFormat="1" ht="3" customHeight="1">
      <c r="A71" s="31"/>
      <c r="B71" s="31"/>
      <c r="C71" s="15"/>
      <c r="D71" s="161"/>
      <c r="E71" s="161"/>
      <c r="F71" s="161"/>
      <c r="G71" s="161"/>
      <c r="H71" s="161"/>
      <c r="I71" s="161"/>
      <c r="J71" s="161"/>
      <c r="K71" s="161"/>
    </row>
    <row r="72" spans="1:11" s="3" customFormat="1" ht="11.25" customHeight="1">
      <c r="A72" s="334" t="s">
        <v>17</v>
      </c>
      <c r="B72" s="334"/>
      <c r="C72" s="335"/>
      <c r="D72" s="161">
        <f>SUM(E72:K72)</f>
        <v>5897</v>
      </c>
      <c r="E72" s="161">
        <f t="shared" ref="E72:K72" si="11">SUM(E73:E82)</f>
        <v>749</v>
      </c>
      <c r="F72" s="161">
        <f t="shared" si="11"/>
        <v>43</v>
      </c>
      <c r="G72" s="161">
        <f t="shared" si="11"/>
        <v>233</v>
      </c>
      <c r="H72" s="161">
        <f t="shared" si="11"/>
        <v>2642</v>
      </c>
      <c r="I72" s="161">
        <f t="shared" si="11"/>
        <v>143</v>
      </c>
      <c r="J72" s="161">
        <f t="shared" si="11"/>
        <v>282</v>
      </c>
      <c r="K72" s="161">
        <f t="shared" si="11"/>
        <v>1805</v>
      </c>
    </row>
    <row r="73" spans="1:11" s="3" customFormat="1" ht="11.25" customHeight="1">
      <c r="A73" s="31"/>
      <c r="B73" s="31" t="s">
        <v>9</v>
      </c>
      <c r="C73" s="15"/>
      <c r="D73" s="161">
        <f t="shared" ref="D73:D82" si="12">SUM(E73:K73)</f>
        <v>2606</v>
      </c>
      <c r="E73" s="161">
        <v>443</v>
      </c>
      <c r="F73" s="161">
        <v>42</v>
      </c>
      <c r="G73" s="161">
        <v>107</v>
      </c>
      <c r="H73" s="161">
        <v>1214</v>
      </c>
      <c r="I73" s="161">
        <v>51</v>
      </c>
      <c r="J73" s="161">
        <v>91</v>
      </c>
      <c r="K73" s="161">
        <v>658</v>
      </c>
    </row>
    <row r="74" spans="1:11" s="3" customFormat="1" ht="11.25" customHeight="1">
      <c r="A74" s="31"/>
      <c r="B74" s="31" t="s">
        <v>18</v>
      </c>
      <c r="C74" s="15"/>
      <c r="D74" s="161">
        <f t="shared" si="12"/>
        <v>402</v>
      </c>
      <c r="E74" s="161">
        <v>86</v>
      </c>
      <c r="F74" s="161">
        <v>0</v>
      </c>
      <c r="G74" s="161">
        <v>2</v>
      </c>
      <c r="H74" s="161">
        <v>106</v>
      </c>
      <c r="I74" s="161">
        <v>22</v>
      </c>
      <c r="J74" s="161">
        <v>12</v>
      </c>
      <c r="K74" s="161">
        <v>174</v>
      </c>
    </row>
    <row r="75" spans="1:11" s="3" customFormat="1" ht="11.25" customHeight="1">
      <c r="A75" s="31"/>
      <c r="B75" s="31" t="s">
        <v>19</v>
      </c>
      <c r="C75" s="15"/>
      <c r="D75" s="161">
        <f t="shared" si="12"/>
        <v>1006</v>
      </c>
      <c r="E75" s="161">
        <v>85</v>
      </c>
      <c r="F75" s="161">
        <v>0</v>
      </c>
      <c r="G75" s="161">
        <v>40</v>
      </c>
      <c r="H75" s="161">
        <v>497</v>
      </c>
      <c r="I75" s="161">
        <v>49</v>
      </c>
      <c r="J75" s="161">
        <v>113</v>
      </c>
      <c r="K75" s="161">
        <v>222</v>
      </c>
    </row>
    <row r="76" spans="1:11" s="3" customFormat="1" ht="11.25" customHeight="1">
      <c r="A76" s="31"/>
      <c r="B76" s="31" t="s">
        <v>20</v>
      </c>
      <c r="C76" s="15"/>
      <c r="D76" s="161">
        <f t="shared" si="12"/>
        <v>572</v>
      </c>
      <c r="E76" s="161">
        <v>7</v>
      </c>
      <c r="F76" s="161">
        <v>0</v>
      </c>
      <c r="G76" s="161">
        <v>50</v>
      </c>
      <c r="H76" s="161">
        <v>225</v>
      </c>
      <c r="I76" s="161">
        <v>2</v>
      </c>
      <c r="J76" s="161">
        <v>26</v>
      </c>
      <c r="K76" s="161">
        <v>262</v>
      </c>
    </row>
    <row r="77" spans="1:11" s="3" customFormat="1" ht="11.25" customHeight="1">
      <c r="A77" s="31"/>
      <c r="B77" s="31" t="s">
        <v>21</v>
      </c>
      <c r="C77" s="15"/>
      <c r="D77" s="161">
        <f t="shared" si="12"/>
        <v>444</v>
      </c>
      <c r="E77" s="161">
        <v>76</v>
      </c>
      <c r="F77" s="161">
        <v>0</v>
      </c>
      <c r="G77" s="161">
        <v>7</v>
      </c>
      <c r="H77" s="161">
        <v>172</v>
      </c>
      <c r="I77" s="161">
        <v>8</v>
      </c>
      <c r="J77" s="161">
        <v>15</v>
      </c>
      <c r="K77" s="161">
        <v>166</v>
      </c>
    </row>
    <row r="78" spans="1:11" s="3" customFormat="1" ht="11.25" customHeight="1">
      <c r="A78" s="31"/>
      <c r="B78" s="31" t="s">
        <v>350</v>
      </c>
      <c r="C78" s="15"/>
      <c r="D78" s="161">
        <f t="shared" si="12"/>
        <v>139</v>
      </c>
      <c r="E78" s="161">
        <v>19</v>
      </c>
      <c r="F78" s="161">
        <v>0</v>
      </c>
      <c r="G78" s="161">
        <v>5</v>
      </c>
      <c r="H78" s="161">
        <v>59</v>
      </c>
      <c r="I78" s="161">
        <v>0</v>
      </c>
      <c r="J78" s="161">
        <v>6</v>
      </c>
      <c r="K78" s="161">
        <v>50</v>
      </c>
    </row>
    <row r="79" spans="1:11" s="3" customFormat="1" ht="11.25" customHeight="1">
      <c r="A79" s="31"/>
      <c r="B79" s="31" t="s">
        <v>351</v>
      </c>
      <c r="C79" s="15"/>
      <c r="D79" s="161">
        <f t="shared" si="12"/>
        <v>42</v>
      </c>
      <c r="E79" s="161">
        <v>2</v>
      </c>
      <c r="F79" s="161">
        <v>0</v>
      </c>
      <c r="G79" s="161">
        <v>2</v>
      </c>
      <c r="H79" s="161">
        <v>25</v>
      </c>
      <c r="I79" s="161">
        <v>0</v>
      </c>
      <c r="J79" s="161">
        <v>3</v>
      </c>
      <c r="K79" s="161">
        <v>10</v>
      </c>
    </row>
    <row r="80" spans="1:11" s="3" customFormat="1" ht="11.25" customHeight="1">
      <c r="A80" s="31"/>
      <c r="B80" s="31" t="s">
        <v>352</v>
      </c>
      <c r="C80" s="15"/>
      <c r="D80" s="161">
        <f t="shared" si="12"/>
        <v>36</v>
      </c>
      <c r="E80" s="161">
        <v>0</v>
      </c>
      <c r="F80" s="161">
        <v>0</v>
      </c>
      <c r="G80" s="161">
        <v>2</v>
      </c>
      <c r="H80" s="161">
        <v>15</v>
      </c>
      <c r="I80" s="161">
        <v>1</v>
      </c>
      <c r="J80" s="161">
        <v>0</v>
      </c>
      <c r="K80" s="161">
        <v>18</v>
      </c>
    </row>
    <row r="81" spans="1:11" s="3" customFormat="1" ht="11.25" customHeight="1">
      <c r="A81" s="31"/>
      <c r="B81" s="31" t="s">
        <v>353</v>
      </c>
      <c r="C81" s="15"/>
      <c r="D81" s="161">
        <f t="shared" si="12"/>
        <v>297</v>
      </c>
      <c r="E81" s="161">
        <v>22</v>
      </c>
      <c r="F81" s="161">
        <v>1</v>
      </c>
      <c r="G81" s="161">
        <v>10</v>
      </c>
      <c r="H81" s="161">
        <v>147</v>
      </c>
      <c r="I81" s="161">
        <v>5</v>
      </c>
      <c r="J81" s="161">
        <v>11</v>
      </c>
      <c r="K81" s="161">
        <v>101</v>
      </c>
    </row>
    <row r="82" spans="1:11" s="3" customFormat="1" ht="11.25" customHeight="1">
      <c r="A82" s="31"/>
      <c r="B82" s="31" t="s">
        <v>354</v>
      </c>
      <c r="C82" s="15"/>
      <c r="D82" s="161">
        <f t="shared" si="12"/>
        <v>353</v>
      </c>
      <c r="E82" s="161">
        <v>9</v>
      </c>
      <c r="F82" s="161">
        <v>0</v>
      </c>
      <c r="G82" s="161">
        <v>8</v>
      </c>
      <c r="H82" s="161">
        <v>182</v>
      </c>
      <c r="I82" s="161">
        <v>5</v>
      </c>
      <c r="J82" s="161">
        <v>5</v>
      </c>
      <c r="K82" s="161">
        <v>144</v>
      </c>
    </row>
    <row r="83" spans="1:11" s="3" customFormat="1" ht="3" customHeight="1">
      <c r="A83" s="31"/>
      <c r="B83" s="31"/>
      <c r="C83" s="15"/>
      <c r="D83" s="161"/>
      <c r="E83" s="161"/>
      <c r="F83" s="161"/>
      <c r="G83" s="161"/>
      <c r="H83" s="161"/>
      <c r="I83" s="161"/>
      <c r="J83" s="161"/>
      <c r="K83" s="161"/>
    </row>
    <row r="84" spans="1:11" s="3" customFormat="1" ht="11.25" customHeight="1">
      <c r="A84" s="334" t="s">
        <v>22</v>
      </c>
      <c r="B84" s="336"/>
      <c r="C84" s="337"/>
      <c r="D84" s="161">
        <f>SUM(E84:K84)</f>
        <v>10454</v>
      </c>
      <c r="E84" s="161">
        <f t="shared" ref="E84:K84" si="13">SUM(E85:E86)</f>
        <v>2449</v>
      </c>
      <c r="F84" s="161">
        <f t="shared" si="13"/>
        <v>465</v>
      </c>
      <c r="G84" s="161">
        <f t="shared" si="13"/>
        <v>592</v>
      </c>
      <c r="H84" s="161">
        <f t="shared" si="13"/>
        <v>3311</v>
      </c>
      <c r="I84" s="161">
        <f t="shared" si="13"/>
        <v>532</v>
      </c>
      <c r="J84" s="161">
        <f t="shared" si="13"/>
        <v>542</v>
      </c>
      <c r="K84" s="161">
        <f t="shared" si="13"/>
        <v>2563</v>
      </c>
    </row>
    <row r="85" spans="1:11" s="3" customFormat="1" ht="11.25" customHeight="1">
      <c r="A85" s="31"/>
      <c r="B85" s="31" t="s">
        <v>9</v>
      </c>
      <c r="C85" s="15"/>
      <c r="D85" s="161">
        <f>SUM(E85:K85)</f>
        <v>4804</v>
      </c>
      <c r="E85" s="206">
        <v>1624</v>
      </c>
      <c r="F85" s="206">
        <v>0</v>
      </c>
      <c r="G85" s="206">
        <v>212</v>
      </c>
      <c r="H85" s="206">
        <v>1390</v>
      </c>
      <c r="I85" s="206">
        <v>274</v>
      </c>
      <c r="J85" s="206">
        <v>243</v>
      </c>
      <c r="K85" s="206">
        <v>1061</v>
      </c>
    </row>
    <row r="86" spans="1:11" s="3" customFormat="1" ht="11.25" customHeight="1">
      <c r="A86" s="14"/>
      <c r="B86" s="14" t="s">
        <v>23</v>
      </c>
      <c r="C86" s="15"/>
      <c r="D86" s="161">
        <f>SUM(E86:K86)</f>
        <v>5650</v>
      </c>
      <c r="E86" s="206">
        <v>825</v>
      </c>
      <c r="F86" s="206">
        <v>465</v>
      </c>
      <c r="G86" s="206">
        <v>380</v>
      </c>
      <c r="H86" s="206">
        <v>1921</v>
      </c>
      <c r="I86" s="206">
        <v>258</v>
      </c>
      <c r="J86" s="206">
        <v>299</v>
      </c>
      <c r="K86" s="206">
        <v>1502</v>
      </c>
    </row>
    <row r="87" spans="1:11" s="3" customFormat="1" ht="3" customHeight="1" thickBot="1">
      <c r="A87" s="14"/>
      <c r="B87" s="14"/>
      <c r="C87" s="14"/>
      <c r="D87" s="117"/>
      <c r="E87" s="64"/>
      <c r="F87" s="64"/>
      <c r="G87" s="64"/>
      <c r="H87" s="64"/>
      <c r="I87" s="64"/>
      <c r="J87" s="64"/>
      <c r="K87" s="64"/>
    </row>
    <row r="88" spans="1:11" s="19" customFormat="1" ht="12" customHeight="1">
      <c r="A88" s="260" t="s">
        <v>374</v>
      </c>
      <c r="B88" s="260"/>
      <c r="C88" s="260"/>
      <c r="D88" s="260"/>
      <c r="E88" s="260"/>
      <c r="F88" s="260"/>
      <c r="G88" s="260"/>
      <c r="H88" s="260"/>
      <c r="I88" s="260"/>
      <c r="J88" s="260"/>
      <c r="K88" s="260"/>
    </row>
    <row r="89" spans="1:11" s="3" customFormat="1">
      <c r="A89" s="1"/>
      <c r="B89" s="1"/>
      <c r="C89" s="1"/>
      <c r="D89" s="1"/>
      <c r="E89" s="1"/>
      <c r="F89" s="1"/>
      <c r="G89" s="1"/>
      <c r="H89" s="1"/>
      <c r="I89" s="1"/>
      <c r="J89" s="1"/>
      <c r="K89" s="1"/>
    </row>
    <row r="90" spans="1:11" s="3" customFormat="1">
      <c r="A90" s="1"/>
      <c r="B90" s="1"/>
      <c r="C90" s="1"/>
      <c r="D90" s="1"/>
      <c r="E90" s="1"/>
      <c r="F90" s="1"/>
      <c r="G90" s="1"/>
      <c r="H90" s="1"/>
      <c r="I90" s="1"/>
      <c r="J90" s="1"/>
      <c r="K90" s="1"/>
    </row>
    <row r="91" spans="1:11" s="3" customFormat="1">
      <c r="A91" s="1"/>
      <c r="B91" s="1"/>
      <c r="C91" s="1"/>
      <c r="D91" s="1"/>
      <c r="E91" s="1"/>
      <c r="F91" s="1"/>
      <c r="G91" s="1"/>
      <c r="H91" s="1"/>
      <c r="I91" s="1"/>
      <c r="J91" s="1"/>
      <c r="K91" s="1"/>
    </row>
    <row r="92" spans="1:11" s="3" customFormat="1">
      <c r="A92" s="1"/>
      <c r="B92" s="1"/>
      <c r="C92" s="1"/>
      <c r="D92" s="1"/>
      <c r="E92" s="1"/>
      <c r="F92" s="1"/>
      <c r="G92" s="1"/>
      <c r="H92" s="1"/>
      <c r="I92" s="1"/>
      <c r="J92" s="1"/>
      <c r="K92" s="1"/>
    </row>
    <row r="93" spans="1:11" s="3" customFormat="1">
      <c r="A93" s="1"/>
      <c r="B93" s="1"/>
      <c r="C93" s="1"/>
      <c r="D93" s="1"/>
      <c r="E93" s="1"/>
      <c r="F93" s="1"/>
      <c r="G93" s="1"/>
      <c r="H93" s="1"/>
      <c r="I93" s="1"/>
      <c r="J93" s="1"/>
      <c r="K93" s="1"/>
    </row>
    <row r="94" spans="1:11" s="3" customFormat="1">
      <c r="A94" s="1"/>
      <c r="B94" s="1"/>
      <c r="C94" s="1"/>
      <c r="D94" s="1"/>
      <c r="E94" s="1"/>
      <c r="F94" s="1"/>
      <c r="G94" s="1"/>
      <c r="H94" s="1"/>
      <c r="I94" s="1"/>
      <c r="J94" s="1"/>
      <c r="K94" s="1"/>
    </row>
    <row r="95" spans="1:11" s="3" customFormat="1">
      <c r="A95" s="1"/>
      <c r="B95" s="1"/>
      <c r="C95" s="1"/>
      <c r="D95" s="1"/>
      <c r="E95" s="1"/>
      <c r="F95" s="1"/>
      <c r="G95" s="1"/>
      <c r="H95" s="1"/>
      <c r="I95" s="1"/>
      <c r="J95" s="1"/>
      <c r="K95" s="1"/>
    </row>
    <row r="96" spans="1:11" s="3" customFormat="1">
      <c r="A96" s="1"/>
      <c r="B96" s="1"/>
      <c r="C96" s="1"/>
      <c r="D96" s="1"/>
      <c r="E96" s="1"/>
      <c r="F96" s="1"/>
      <c r="G96" s="1"/>
      <c r="H96" s="1"/>
      <c r="I96" s="1"/>
      <c r="J96" s="1"/>
      <c r="K96" s="1"/>
    </row>
    <row r="97" spans="1:11" s="3" customFormat="1">
      <c r="A97" s="1"/>
      <c r="B97" s="1"/>
      <c r="C97" s="1"/>
      <c r="D97" s="1"/>
      <c r="E97" s="1"/>
      <c r="F97" s="1"/>
      <c r="G97" s="1"/>
      <c r="H97" s="1"/>
      <c r="I97" s="1"/>
      <c r="J97" s="1"/>
      <c r="K97" s="1"/>
    </row>
    <row r="98" spans="1:11" s="3" customFormat="1">
      <c r="A98" s="1"/>
      <c r="B98" s="1"/>
      <c r="C98" s="1"/>
      <c r="D98" s="1"/>
      <c r="E98" s="1"/>
      <c r="F98" s="1"/>
      <c r="G98" s="1"/>
      <c r="H98" s="1"/>
      <c r="I98" s="1"/>
      <c r="J98" s="1"/>
      <c r="K98" s="1"/>
    </row>
    <row r="99" spans="1:11" s="3" customFormat="1">
      <c r="A99" s="1"/>
      <c r="B99" s="1"/>
      <c r="C99" s="1"/>
      <c r="D99" s="1"/>
      <c r="E99" s="1"/>
      <c r="F99" s="1"/>
      <c r="G99" s="1"/>
      <c r="H99" s="1"/>
      <c r="I99" s="1"/>
      <c r="J99" s="1"/>
      <c r="K99" s="1"/>
    </row>
    <row r="100" spans="1:11" s="3" customFormat="1">
      <c r="A100" s="1"/>
      <c r="B100" s="1"/>
      <c r="C100" s="1"/>
      <c r="D100" s="1"/>
      <c r="E100" s="1"/>
      <c r="F100" s="1"/>
      <c r="G100" s="1"/>
      <c r="H100" s="1"/>
      <c r="I100" s="1"/>
      <c r="J100" s="1"/>
      <c r="K100" s="1"/>
    </row>
    <row r="101" spans="1:11" s="3" customFormat="1">
      <c r="A101" s="1"/>
      <c r="B101" s="1"/>
      <c r="C101" s="1"/>
      <c r="D101" s="1"/>
      <c r="E101" s="1"/>
      <c r="F101" s="1"/>
      <c r="G101" s="1"/>
      <c r="H101" s="1"/>
      <c r="I101" s="1"/>
      <c r="J101" s="1"/>
      <c r="K101" s="1"/>
    </row>
    <row r="102" spans="1:11" s="3" customFormat="1">
      <c r="A102" s="1"/>
      <c r="B102" s="1"/>
      <c r="C102" s="1"/>
      <c r="D102" s="1"/>
      <c r="E102" s="1"/>
      <c r="F102" s="1"/>
      <c r="G102" s="1"/>
      <c r="H102" s="1"/>
      <c r="I102" s="1"/>
      <c r="J102" s="1"/>
      <c r="K102" s="1"/>
    </row>
    <row r="103" spans="1:11" s="3" customFormat="1">
      <c r="A103" s="1"/>
      <c r="B103" s="1"/>
      <c r="C103" s="1"/>
      <c r="D103" s="1"/>
      <c r="E103" s="1"/>
      <c r="F103" s="1"/>
      <c r="G103" s="1"/>
      <c r="H103" s="1"/>
      <c r="I103" s="1"/>
      <c r="J103" s="1"/>
      <c r="K103" s="1"/>
    </row>
    <row r="104" spans="1:11" s="3" customFormat="1">
      <c r="A104" s="1"/>
      <c r="B104" s="1"/>
      <c r="C104" s="1"/>
      <c r="D104" s="1"/>
      <c r="E104" s="1"/>
      <c r="F104" s="1"/>
      <c r="G104" s="1"/>
      <c r="H104" s="1"/>
      <c r="I104" s="1"/>
      <c r="J104" s="1"/>
      <c r="K104" s="1"/>
    </row>
    <row r="105" spans="1:11" s="3" customFormat="1">
      <c r="A105" s="1"/>
      <c r="B105" s="1"/>
      <c r="C105" s="1"/>
      <c r="D105" s="1"/>
      <c r="E105" s="1"/>
      <c r="F105" s="1"/>
      <c r="G105" s="1"/>
      <c r="H105" s="1"/>
      <c r="I105" s="1"/>
      <c r="J105" s="1"/>
      <c r="K105" s="1"/>
    </row>
    <row r="106" spans="1:11" s="3" customFormat="1">
      <c r="A106" s="1"/>
      <c r="B106" s="1"/>
      <c r="C106" s="1"/>
      <c r="D106" s="1"/>
      <c r="E106" s="1"/>
      <c r="F106" s="1"/>
      <c r="G106" s="1"/>
      <c r="H106" s="1"/>
      <c r="I106" s="1"/>
      <c r="J106" s="1"/>
      <c r="K106" s="1"/>
    </row>
    <row r="107" spans="1:11" s="3" customFormat="1">
      <c r="A107" s="1"/>
      <c r="B107" s="1"/>
      <c r="C107" s="1"/>
      <c r="D107" s="1"/>
      <c r="E107" s="1"/>
      <c r="F107" s="1"/>
      <c r="G107" s="1"/>
      <c r="H107" s="1"/>
      <c r="I107" s="1"/>
      <c r="J107" s="1"/>
      <c r="K107" s="1"/>
    </row>
    <row r="108" spans="1:11" s="3" customFormat="1">
      <c r="A108" s="1"/>
      <c r="B108" s="1"/>
      <c r="C108" s="1"/>
      <c r="D108" s="1"/>
      <c r="E108" s="1"/>
      <c r="F108" s="1"/>
      <c r="G108" s="1"/>
      <c r="H108" s="1"/>
      <c r="I108" s="1"/>
      <c r="J108" s="1"/>
      <c r="K108" s="1"/>
    </row>
    <row r="109" spans="1:11" s="3" customFormat="1">
      <c r="A109" s="1"/>
      <c r="B109" s="1"/>
      <c r="C109" s="1"/>
      <c r="D109" s="1"/>
      <c r="E109" s="1"/>
      <c r="F109" s="1"/>
      <c r="G109" s="1"/>
      <c r="H109" s="1"/>
      <c r="I109" s="1"/>
      <c r="J109" s="1"/>
      <c r="K109" s="1"/>
    </row>
    <row r="110" spans="1:11" s="3" customFormat="1">
      <c r="A110" s="1"/>
      <c r="B110" s="1"/>
      <c r="C110" s="1"/>
      <c r="D110" s="1"/>
      <c r="E110" s="1"/>
      <c r="F110" s="1"/>
      <c r="G110" s="1"/>
      <c r="H110" s="1"/>
      <c r="I110" s="1"/>
      <c r="J110" s="1"/>
      <c r="K110" s="1"/>
    </row>
    <row r="111" spans="1:11" s="3" customFormat="1">
      <c r="A111" s="1"/>
      <c r="B111" s="1"/>
      <c r="C111" s="1"/>
      <c r="D111" s="1"/>
      <c r="E111" s="1"/>
      <c r="F111" s="1"/>
      <c r="G111" s="1"/>
      <c r="H111" s="1"/>
      <c r="I111" s="1"/>
      <c r="J111" s="1"/>
      <c r="K111" s="1"/>
    </row>
    <row r="112" spans="1:11" s="3" customFormat="1">
      <c r="A112" s="1"/>
      <c r="B112" s="1"/>
      <c r="C112" s="1"/>
      <c r="D112" s="1"/>
      <c r="E112" s="1"/>
      <c r="F112" s="1"/>
      <c r="G112" s="1"/>
      <c r="H112" s="1"/>
      <c r="I112" s="1"/>
      <c r="J112" s="1"/>
      <c r="K112" s="1"/>
    </row>
    <row r="113" spans="1:11" s="3" customFormat="1">
      <c r="A113" s="1"/>
      <c r="B113" s="1"/>
      <c r="C113" s="1"/>
      <c r="D113" s="1"/>
      <c r="E113" s="1"/>
      <c r="F113" s="1"/>
      <c r="G113" s="1"/>
      <c r="H113" s="1"/>
      <c r="I113" s="1"/>
      <c r="J113" s="1"/>
      <c r="K113" s="1"/>
    </row>
    <row r="114" spans="1:11" s="3" customFormat="1">
      <c r="A114" s="1"/>
      <c r="B114" s="1"/>
      <c r="C114" s="1"/>
      <c r="D114" s="1"/>
      <c r="E114" s="1"/>
      <c r="F114" s="1"/>
      <c r="G114" s="1"/>
      <c r="H114" s="1"/>
      <c r="I114" s="1"/>
      <c r="J114" s="1"/>
      <c r="K114" s="1"/>
    </row>
    <row r="115" spans="1:11" s="3" customFormat="1">
      <c r="A115" s="1"/>
      <c r="B115" s="1"/>
      <c r="C115" s="1"/>
      <c r="D115" s="1"/>
      <c r="E115" s="1"/>
      <c r="F115" s="1"/>
      <c r="G115" s="1"/>
      <c r="H115" s="1"/>
      <c r="I115" s="1"/>
      <c r="J115" s="1"/>
      <c r="K115" s="1"/>
    </row>
    <row r="116" spans="1:11" s="3" customFormat="1">
      <c r="A116" s="1"/>
      <c r="B116" s="1"/>
      <c r="C116" s="1"/>
      <c r="D116" s="1"/>
      <c r="E116" s="1"/>
      <c r="F116" s="1"/>
      <c r="G116" s="1"/>
      <c r="H116" s="1"/>
      <c r="I116" s="1"/>
      <c r="J116" s="1"/>
      <c r="K116" s="1"/>
    </row>
    <row r="117" spans="1:11" s="3" customFormat="1">
      <c r="A117" s="1"/>
      <c r="B117" s="1"/>
      <c r="C117" s="1"/>
      <c r="D117" s="1"/>
      <c r="E117" s="1"/>
      <c r="F117" s="1"/>
      <c r="G117" s="1"/>
      <c r="H117" s="1"/>
      <c r="I117" s="1"/>
      <c r="J117" s="1"/>
      <c r="K117" s="1"/>
    </row>
    <row r="118" spans="1:11" s="3" customFormat="1">
      <c r="A118" s="1"/>
      <c r="B118" s="1"/>
      <c r="C118" s="1"/>
      <c r="D118" s="1"/>
      <c r="E118" s="1"/>
      <c r="F118" s="1"/>
      <c r="G118" s="1"/>
      <c r="H118" s="1"/>
      <c r="I118" s="1"/>
      <c r="J118" s="1"/>
      <c r="K118" s="1"/>
    </row>
    <row r="119" spans="1:11" s="3" customFormat="1">
      <c r="A119" s="1"/>
      <c r="B119" s="1"/>
      <c r="C119" s="1"/>
      <c r="D119" s="1"/>
      <c r="E119" s="1"/>
      <c r="F119" s="1"/>
      <c r="G119" s="1"/>
      <c r="H119" s="1"/>
      <c r="I119" s="1"/>
      <c r="J119" s="1"/>
      <c r="K119" s="1"/>
    </row>
    <row r="120" spans="1:11" s="3" customFormat="1">
      <c r="A120" s="1"/>
      <c r="B120" s="1"/>
      <c r="C120" s="1"/>
      <c r="D120" s="1"/>
      <c r="E120" s="1"/>
      <c r="F120" s="1"/>
      <c r="G120" s="1"/>
      <c r="H120" s="1"/>
      <c r="I120" s="1"/>
      <c r="J120" s="1"/>
      <c r="K120" s="1"/>
    </row>
    <row r="121" spans="1:11" s="3" customFormat="1">
      <c r="A121" s="1"/>
      <c r="B121" s="1"/>
      <c r="C121" s="1"/>
      <c r="D121" s="1"/>
      <c r="E121" s="1"/>
      <c r="F121" s="1"/>
      <c r="G121" s="1"/>
      <c r="H121" s="1"/>
      <c r="I121" s="1"/>
      <c r="J121" s="1"/>
      <c r="K121" s="1"/>
    </row>
    <row r="122" spans="1:11" s="3" customFormat="1">
      <c r="A122" s="1"/>
      <c r="B122" s="1"/>
      <c r="C122" s="1"/>
      <c r="D122" s="1"/>
      <c r="E122" s="1"/>
      <c r="F122" s="1"/>
      <c r="G122" s="1"/>
      <c r="H122" s="1"/>
      <c r="I122" s="1"/>
      <c r="J122" s="1"/>
      <c r="K122" s="1"/>
    </row>
    <row r="123" spans="1:11" s="3" customFormat="1">
      <c r="A123" s="1"/>
      <c r="B123" s="1"/>
      <c r="C123" s="1"/>
      <c r="D123" s="1"/>
      <c r="E123" s="1"/>
      <c r="F123" s="1"/>
      <c r="G123" s="1"/>
      <c r="H123" s="1"/>
      <c r="I123" s="1"/>
      <c r="J123" s="1"/>
      <c r="K123" s="1"/>
    </row>
    <row r="124" spans="1:11" s="3" customFormat="1">
      <c r="A124" s="1"/>
      <c r="B124" s="1"/>
      <c r="C124" s="1"/>
      <c r="D124" s="1"/>
      <c r="E124" s="1"/>
      <c r="F124" s="1"/>
      <c r="G124" s="1"/>
      <c r="H124" s="1"/>
      <c r="I124" s="1"/>
      <c r="J124" s="1"/>
      <c r="K124" s="1"/>
    </row>
    <row r="125" spans="1:11" s="3" customFormat="1">
      <c r="A125" s="1"/>
      <c r="B125" s="1"/>
      <c r="C125" s="1"/>
      <c r="D125" s="1"/>
      <c r="E125" s="1"/>
      <c r="F125" s="1"/>
      <c r="G125" s="1"/>
      <c r="H125" s="1"/>
      <c r="I125" s="1"/>
      <c r="J125" s="1"/>
      <c r="K125" s="1"/>
    </row>
    <row r="126" spans="1:11" s="3" customFormat="1">
      <c r="A126" s="1"/>
      <c r="B126" s="1"/>
      <c r="C126" s="1"/>
      <c r="D126" s="1"/>
      <c r="E126" s="1"/>
      <c r="F126" s="1"/>
      <c r="G126" s="1"/>
      <c r="H126" s="1"/>
      <c r="I126" s="1"/>
      <c r="J126" s="1"/>
      <c r="K126" s="1"/>
    </row>
    <row r="127" spans="1:11" s="3" customFormat="1">
      <c r="A127" s="1"/>
      <c r="B127" s="1"/>
      <c r="C127" s="1"/>
      <c r="D127" s="1"/>
      <c r="E127" s="1"/>
      <c r="F127" s="1"/>
      <c r="G127" s="1"/>
      <c r="H127" s="1"/>
      <c r="I127" s="1"/>
      <c r="J127" s="1"/>
      <c r="K127" s="1"/>
    </row>
    <row r="128" spans="1:11" s="3" customFormat="1">
      <c r="A128" s="1"/>
      <c r="B128" s="1"/>
      <c r="C128" s="1"/>
      <c r="D128" s="1"/>
      <c r="E128" s="1"/>
      <c r="F128" s="1"/>
      <c r="G128" s="1"/>
      <c r="H128" s="1"/>
      <c r="I128" s="1"/>
      <c r="J128" s="1"/>
      <c r="K128" s="1"/>
    </row>
    <row r="129" spans="1:11" s="3" customFormat="1">
      <c r="A129" s="1"/>
      <c r="B129" s="1"/>
      <c r="C129" s="1"/>
      <c r="D129" s="1"/>
      <c r="E129" s="1"/>
      <c r="F129" s="1"/>
      <c r="G129" s="1"/>
      <c r="H129" s="1"/>
      <c r="I129" s="1"/>
      <c r="J129" s="1"/>
      <c r="K129" s="1"/>
    </row>
    <row r="130" spans="1:11" s="3" customFormat="1">
      <c r="A130" s="1"/>
      <c r="B130" s="1"/>
      <c r="C130" s="1"/>
      <c r="D130" s="1"/>
      <c r="E130" s="1"/>
      <c r="F130" s="1"/>
      <c r="G130" s="1"/>
      <c r="H130" s="1"/>
      <c r="I130" s="1"/>
      <c r="J130" s="1"/>
      <c r="K130" s="1"/>
    </row>
    <row r="131" spans="1:11" s="3" customFormat="1">
      <c r="A131" s="1"/>
      <c r="B131" s="1"/>
      <c r="C131" s="1"/>
      <c r="D131" s="1"/>
      <c r="E131" s="1"/>
      <c r="F131" s="1"/>
      <c r="G131" s="1"/>
      <c r="H131" s="1"/>
      <c r="I131" s="1"/>
      <c r="J131" s="1"/>
      <c r="K131" s="1"/>
    </row>
    <row r="132" spans="1:11" s="3" customFormat="1">
      <c r="A132" s="1"/>
      <c r="B132" s="1"/>
      <c r="C132" s="1"/>
      <c r="D132" s="1"/>
      <c r="E132" s="1"/>
      <c r="F132" s="1"/>
      <c r="G132" s="1"/>
      <c r="H132" s="1"/>
      <c r="I132" s="1"/>
      <c r="J132" s="1"/>
      <c r="K132" s="1"/>
    </row>
  </sheetData>
  <mergeCells count="23">
    <mergeCell ref="A72:C72"/>
    <mergeCell ref="A84:C84"/>
    <mergeCell ref="A88:K88"/>
    <mergeCell ref="A20:C20"/>
    <mergeCell ref="A58:C58"/>
    <mergeCell ref="A63:C63"/>
    <mergeCell ref="D50:K51"/>
    <mergeCell ref="A25:C25"/>
    <mergeCell ref="A34:C34"/>
    <mergeCell ref="A46:C46"/>
    <mergeCell ref="D11:K12"/>
    <mergeCell ref="A1:K1"/>
    <mergeCell ref="A3:K3"/>
    <mergeCell ref="A4:K4"/>
    <mergeCell ref="A5:C10"/>
    <mergeCell ref="D6:D9"/>
    <mergeCell ref="E6:E9"/>
    <mergeCell ref="F6:F9"/>
    <mergeCell ref="I6:I9"/>
    <mergeCell ref="G6:G9"/>
    <mergeCell ref="K6:K9"/>
    <mergeCell ref="J6:J9"/>
    <mergeCell ref="H6:H9"/>
  </mergeCells>
  <phoneticPr fontId="2"/>
  <pageMargins left="0.59055118110236227" right="0.59055118110236227" top="0.32" bottom="0.37" header="0.27" footer="0.3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workbookViewId="0">
      <selection activeCell="C33" sqref="C33"/>
    </sheetView>
  </sheetViews>
  <sheetFormatPr defaultRowHeight="13.5"/>
  <cols>
    <col min="1" max="1" width="6.125" style="37" customWidth="1"/>
    <col min="2" max="2" width="5.875" style="37" customWidth="1"/>
    <col min="3" max="10" width="9.625" style="37" customWidth="1"/>
    <col min="11" max="20" width="8.375" style="37" customWidth="1"/>
    <col min="21" max="21" width="6.5" style="185" customWidth="1"/>
    <col min="22" max="16384" width="9" style="37"/>
  </cols>
  <sheetData>
    <row r="1" spans="1:21" ht="17.25">
      <c r="A1" s="307" t="s">
        <v>487</v>
      </c>
      <c r="B1" s="307"/>
      <c r="C1" s="307"/>
      <c r="D1" s="307"/>
      <c r="E1" s="307"/>
      <c r="F1" s="307"/>
      <c r="G1" s="307"/>
      <c r="H1" s="307"/>
      <c r="I1" s="307"/>
      <c r="J1" s="307"/>
      <c r="K1" s="338" t="s">
        <v>499</v>
      </c>
      <c r="L1" s="338"/>
      <c r="M1" s="338"/>
      <c r="N1" s="338"/>
      <c r="O1" s="338"/>
      <c r="P1" s="338"/>
      <c r="Q1" s="338"/>
      <c r="R1" s="338"/>
      <c r="S1" s="338"/>
      <c r="T1" s="338"/>
      <c r="U1" s="338"/>
    </row>
    <row r="2" spans="1:21">
      <c r="A2" s="90"/>
      <c r="B2" s="90"/>
      <c r="C2" s="90"/>
      <c r="D2" s="90"/>
      <c r="E2" s="90"/>
      <c r="F2" s="90"/>
      <c r="G2" s="90"/>
      <c r="H2" s="90"/>
      <c r="I2" s="90"/>
      <c r="J2" s="90"/>
      <c r="K2" s="90"/>
      <c r="L2" s="90"/>
      <c r="M2" s="90"/>
    </row>
    <row r="3" spans="1:21">
      <c r="A3" s="312" t="s">
        <v>471</v>
      </c>
      <c r="B3" s="312"/>
      <c r="C3" s="312"/>
      <c r="D3" s="312"/>
      <c r="E3" s="312"/>
      <c r="F3" s="312"/>
      <c r="G3" s="312"/>
      <c r="H3" s="312"/>
      <c r="I3" s="312"/>
      <c r="J3" s="312"/>
      <c r="K3" s="90"/>
      <c r="L3" s="90"/>
      <c r="M3" s="90"/>
    </row>
    <row r="4" spans="1:21">
      <c r="A4" s="90"/>
      <c r="B4" s="90"/>
      <c r="C4" s="90"/>
      <c r="D4" s="90"/>
      <c r="E4" s="90"/>
      <c r="F4" s="90"/>
      <c r="G4" s="90"/>
      <c r="H4" s="90"/>
      <c r="I4" s="90"/>
      <c r="J4" s="90"/>
      <c r="K4" s="90"/>
      <c r="L4" s="90"/>
      <c r="M4" s="90"/>
    </row>
    <row r="5" spans="1:21" ht="14.25" thickBot="1">
      <c r="A5" s="91"/>
      <c r="B5" s="91"/>
      <c r="C5" s="91"/>
      <c r="D5" s="91"/>
      <c r="E5" s="91"/>
      <c r="F5" s="91"/>
      <c r="H5" s="91"/>
      <c r="I5" s="91"/>
      <c r="J5" s="91"/>
      <c r="K5" s="91"/>
      <c r="L5" s="91"/>
      <c r="M5" s="91"/>
      <c r="U5" s="121" t="s">
        <v>470</v>
      </c>
    </row>
    <row r="6" spans="1:21" ht="13.5" customHeight="1">
      <c r="A6" s="339" t="s">
        <v>463</v>
      </c>
      <c r="B6" s="339"/>
      <c r="C6" s="345" t="s">
        <v>454</v>
      </c>
      <c r="D6" s="349" t="s">
        <v>473</v>
      </c>
      <c r="E6" s="347" t="s">
        <v>464</v>
      </c>
      <c r="F6" s="351"/>
      <c r="G6" s="351"/>
      <c r="H6" s="351"/>
      <c r="I6" s="352"/>
      <c r="J6" s="345" t="s">
        <v>448</v>
      </c>
      <c r="K6" s="339" t="s">
        <v>465</v>
      </c>
      <c r="L6" s="353"/>
      <c r="M6" s="353"/>
      <c r="N6" s="353"/>
      <c r="O6" s="353"/>
      <c r="P6" s="353"/>
      <c r="Q6" s="345" t="s">
        <v>376</v>
      </c>
      <c r="R6" s="343" t="s">
        <v>449</v>
      </c>
      <c r="S6" s="343" t="s">
        <v>450</v>
      </c>
      <c r="T6" s="341" t="s">
        <v>455</v>
      </c>
      <c r="U6" s="321" t="s">
        <v>463</v>
      </c>
    </row>
    <row r="7" spans="1:21" s="3" customFormat="1" ht="54.75" customHeight="1">
      <c r="A7" s="340"/>
      <c r="B7" s="340"/>
      <c r="C7" s="346"/>
      <c r="D7" s="350"/>
      <c r="E7" s="348"/>
      <c r="F7" s="180" t="s">
        <v>466</v>
      </c>
      <c r="G7" s="180" t="s">
        <v>467</v>
      </c>
      <c r="H7" s="180" t="s">
        <v>468</v>
      </c>
      <c r="I7" s="181" t="s">
        <v>469</v>
      </c>
      <c r="J7" s="346"/>
      <c r="K7" s="340"/>
      <c r="L7" s="182" t="s">
        <v>474</v>
      </c>
      <c r="M7" s="183" t="s">
        <v>451</v>
      </c>
      <c r="N7" s="182" t="s">
        <v>452</v>
      </c>
      <c r="O7" s="183" t="s">
        <v>475</v>
      </c>
      <c r="P7" s="184" t="s">
        <v>453</v>
      </c>
      <c r="Q7" s="346"/>
      <c r="R7" s="344"/>
      <c r="S7" s="344"/>
      <c r="T7" s="342"/>
      <c r="U7" s="287"/>
    </row>
    <row r="8" spans="1:21" s="3" customFormat="1" ht="13.5" customHeight="1">
      <c r="A8" s="179">
        <v>38719</v>
      </c>
      <c r="B8" s="174" t="s">
        <v>461</v>
      </c>
      <c r="C8" s="192">
        <v>41</v>
      </c>
      <c r="D8" s="193">
        <v>120621</v>
      </c>
      <c r="E8" s="193">
        <v>32795</v>
      </c>
      <c r="F8" s="193">
        <v>5846</v>
      </c>
      <c r="G8" s="193">
        <v>18582</v>
      </c>
      <c r="H8" s="193">
        <v>2245</v>
      </c>
      <c r="I8" s="193">
        <v>6123</v>
      </c>
      <c r="J8" s="193">
        <v>58084</v>
      </c>
      <c r="K8" s="193">
        <v>29743</v>
      </c>
      <c r="L8" s="193">
        <v>1778</v>
      </c>
      <c r="M8" s="193">
        <v>2275</v>
      </c>
      <c r="N8" s="193">
        <v>5068</v>
      </c>
      <c r="O8" s="193">
        <v>19728</v>
      </c>
      <c r="P8" s="193">
        <v>894</v>
      </c>
      <c r="Q8" s="193">
        <v>2305</v>
      </c>
      <c r="R8" s="193">
        <v>362.39999999999992</v>
      </c>
      <c r="S8" s="193">
        <v>4236</v>
      </c>
      <c r="T8" s="194">
        <v>240</v>
      </c>
      <c r="U8" s="186" t="s">
        <v>461</v>
      </c>
    </row>
    <row r="9" spans="1:21" s="3" customFormat="1" ht="13.5" customHeight="1">
      <c r="A9" s="179"/>
      <c r="B9" s="174" t="s">
        <v>462</v>
      </c>
      <c r="C9" s="188">
        <v>40</v>
      </c>
      <c r="D9" s="189">
        <v>121789</v>
      </c>
      <c r="E9" s="189">
        <v>32429</v>
      </c>
      <c r="F9" s="189">
        <v>5738</v>
      </c>
      <c r="G9" s="189">
        <v>17807</v>
      </c>
      <c r="H9" s="189">
        <v>2600</v>
      </c>
      <c r="I9" s="189">
        <v>6285</v>
      </c>
      <c r="J9" s="189">
        <v>60335</v>
      </c>
      <c r="K9" s="189">
        <v>29024</v>
      </c>
      <c r="L9" s="189">
        <v>1734</v>
      </c>
      <c r="M9" s="189">
        <v>2067</v>
      </c>
      <c r="N9" s="189">
        <v>4665</v>
      </c>
      <c r="O9" s="189">
        <v>19710</v>
      </c>
      <c r="P9" s="189">
        <v>849</v>
      </c>
      <c r="Q9" s="189">
        <v>2074</v>
      </c>
      <c r="R9" s="189">
        <v>362.3</v>
      </c>
      <c r="S9" s="189">
        <v>4087</v>
      </c>
      <c r="T9" s="189">
        <v>230</v>
      </c>
      <c r="U9" s="186" t="s">
        <v>462</v>
      </c>
    </row>
    <row r="10" spans="1:21">
      <c r="B10" s="174" t="s">
        <v>477</v>
      </c>
      <c r="C10" s="188">
        <v>42</v>
      </c>
      <c r="D10" s="189">
        <v>117231</v>
      </c>
      <c r="E10" s="189">
        <v>29809</v>
      </c>
      <c r="F10" s="189">
        <v>5451</v>
      </c>
      <c r="G10" s="189">
        <v>16549</v>
      </c>
      <c r="H10" s="189">
        <v>2641</v>
      </c>
      <c r="I10" s="189">
        <v>5170</v>
      </c>
      <c r="J10" s="189">
        <v>59976</v>
      </c>
      <c r="K10" s="189">
        <v>27446</v>
      </c>
      <c r="L10" s="189">
        <v>1530</v>
      </c>
      <c r="M10" s="189">
        <v>1744</v>
      </c>
      <c r="N10" s="189">
        <v>4038</v>
      </c>
      <c r="O10" s="189">
        <v>19309</v>
      </c>
      <c r="P10" s="189">
        <v>824</v>
      </c>
      <c r="Q10" s="189">
        <v>1876</v>
      </c>
      <c r="R10" s="189">
        <v>363.80000000000007</v>
      </c>
      <c r="S10" s="189">
        <v>4184</v>
      </c>
      <c r="T10" s="189">
        <v>241</v>
      </c>
      <c r="U10" s="186" t="s">
        <v>477</v>
      </c>
    </row>
    <row r="11" spans="1:21">
      <c r="A11" s="176"/>
      <c r="B11" s="174" t="s">
        <v>497</v>
      </c>
      <c r="C11" s="188">
        <v>42</v>
      </c>
      <c r="D11" s="189">
        <v>119990</v>
      </c>
      <c r="E11" s="189">
        <v>29023</v>
      </c>
      <c r="F11" s="189">
        <v>5313</v>
      </c>
      <c r="G11" s="189">
        <v>16065</v>
      </c>
      <c r="H11" s="189">
        <v>2533</v>
      </c>
      <c r="I11" s="189">
        <v>5115</v>
      </c>
      <c r="J11" s="189">
        <v>63129</v>
      </c>
      <c r="K11" s="189">
        <v>27839</v>
      </c>
      <c r="L11" s="189">
        <v>1487</v>
      </c>
      <c r="M11" s="189">
        <v>1712</v>
      </c>
      <c r="N11" s="189">
        <v>4075</v>
      </c>
      <c r="O11" s="189">
        <v>19769</v>
      </c>
      <c r="P11" s="189">
        <v>791</v>
      </c>
      <c r="Q11" s="189">
        <v>1744</v>
      </c>
      <c r="R11" s="189">
        <v>363.00000000000006</v>
      </c>
      <c r="S11" s="189">
        <v>4214</v>
      </c>
      <c r="T11" s="189">
        <v>240</v>
      </c>
      <c r="U11" s="186" t="s">
        <v>497</v>
      </c>
    </row>
    <row r="12" spans="1:21">
      <c r="A12" s="176"/>
      <c r="B12" s="174" t="s">
        <v>606</v>
      </c>
      <c r="C12" s="188">
        <v>41</v>
      </c>
      <c r="D12" s="189">
        <v>118177</v>
      </c>
      <c r="E12" s="189">
        <v>27448</v>
      </c>
      <c r="F12" s="189">
        <v>5079</v>
      </c>
      <c r="G12" s="189">
        <v>15152</v>
      </c>
      <c r="H12" s="189">
        <v>2309</v>
      </c>
      <c r="I12" s="189">
        <v>4909</v>
      </c>
      <c r="J12" s="189">
        <v>62836</v>
      </c>
      <c r="K12" s="189">
        <v>27892</v>
      </c>
      <c r="L12" s="189">
        <v>1410</v>
      </c>
      <c r="M12" s="189">
        <v>1875</v>
      </c>
      <c r="N12" s="189">
        <v>3844</v>
      </c>
      <c r="O12" s="189">
        <v>20054</v>
      </c>
      <c r="P12" s="189">
        <v>709</v>
      </c>
      <c r="Q12" s="189">
        <v>1968</v>
      </c>
      <c r="R12" s="189">
        <v>362.1</v>
      </c>
      <c r="S12" s="189">
        <v>4100</v>
      </c>
      <c r="T12" s="189">
        <v>230</v>
      </c>
      <c r="U12" s="186" t="s">
        <v>606</v>
      </c>
    </row>
    <row r="13" spans="1:21">
      <c r="A13" s="177"/>
      <c r="B13" s="172"/>
      <c r="C13" s="188"/>
      <c r="D13" s="189"/>
      <c r="E13" s="189"/>
      <c r="F13" s="189"/>
      <c r="G13" s="189"/>
      <c r="H13" s="189"/>
      <c r="I13" s="189"/>
      <c r="J13" s="189"/>
      <c r="K13" s="189"/>
      <c r="L13" s="189"/>
      <c r="M13" s="189"/>
      <c r="N13" s="189"/>
      <c r="O13" s="189"/>
      <c r="P13" s="189"/>
      <c r="Q13" s="189"/>
      <c r="R13" s="189"/>
      <c r="S13" s="189"/>
      <c r="T13" s="189"/>
      <c r="U13" s="186"/>
    </row>
    <row r="14" spans="1:21">
      <c r="A14" s="177"/>
      <c r="B14" s="173" t="s">
        <v>24</v>
      </c>
      <c r="C14" s="188">
        <v>42</v>
      </c>
      <c r="D14" s="189">
        <v>9882</v>
      </c>
      <c r="E14" s="189">
        <v>2831</v>
      </c>
      <c r="F14" s="189">
        <v>551</v>
      </c>
      <c r="G14" s="189">
        <v>1561</v>
      </c>
      <c r="H14" s="189">
        <v>213</v>
      </c>
      <c r="I14" s="189">
        <v>506</v>
      </c>
      <c r="J14" s="189">
        <v>4697</v>
      </c>
      <c r="K14" s="189">
        <v>2354</v>
      </c>
      <c r="L14" s="189">
        <v>146</v>
      </c>
      <c r="M14" s="189">
        <v>177</v>
      </c>
      <c r="N14" s="189">
        <v>347</v>
      </c>
      <c r="O14" s="189">
        <v>1612</v>
      </c>
      <c r="P14" s="189">
        <v>70</v>
      </c>
      <c r="Q14" s="189">
        <v>113</v>
      </c>
      <c r="R14" s="189">
        <v>30.2</v>
      </c>
      <c r="S14" s="189">
        <v>4151</v>
      </c>
      <c r="T14" s="189">
        <v>240</v>
      </c>
      <c r="U14" s="186" t="s">
        <v>24</v>
      </c>
    </row>
    <row r="15" spans="1:21">
      <c r="A15" s="177"/>
      <c r="B15" s="173" t="s">
        <v>456</v>
      </c>
      <c r="C15" s="188">
        <v>41</v>
      </c>
      <c r="D15" s="189">
        <v>8623</v>
      </c>
      <c r="E15" s="189">
        <v>1961</v>
      </c>
      <c r="F15" s="189">
        <v>339</v>
      </c>
      <c r="G15" s="189">
        <v>1089</v>
      </c>
      <c r="H15" s="189">
        <v>177</v>
      </c>
      <c r="I15" s="189">
        <v>356</v>
      </c>
      <c r="J15" s="189">
        <v>4645</v>
      </c>
      <c r="K15" s="189">
        <v>2016</v>
      </c>
      <c r="L15" s="189">
        <v>119</v>
      </c>
      <c r="M15" s="189">
        <v>135</v>
      </c>
      <c r="N15" s="189">
        <v>281</v>
      </c>
      <c r="O15" s="189">
        <v>1426</v>
      </c>
      <c r="P15" s="189">
        <v>56</v>
      </c>
      <c r="Q15" s="189">
        <v>81</v>
      </c>
      <c r="R15" s="189">
        <v>27.9</v>
      </c>
      <c r="S15" s="189">
        <v>3920</v>
      </c>
      <c r="T15" s="189">
        <v>237</v>
      </c>
      <c r="U15" s="186" t="s">
        <v>456</v>
      </c>
    </row>
    <row r="16" spans="1:21">
      <c r="A16" s="177"/>
      <c r="B16" s="173" t="s">
        <v>457</v>
      </c>
      <c r="C16" s="188">
        <v>40</v>
      </c>
      <c r="D16" s="189">
        <v>11077</v>
      </c>
      <c r="E16" s="189">
        <v>2832</v>
      </c>
      <c r="F16" s="189">
        <v>446</v>
      </c>
      <c r="G16" s="189">
        <v>1625</v>
      </c>
      <c r="H16" s="189">
        <v>245</v>
      </c>
      <c r="I16" s="189">
        <v>517</v>
      </c>
      <c r="J16" s="189">
        <v>5204</v>
      </c>
      <c r="K16" s="189">
        <v>3041</v>
      </c>
      <c r="L16" s="189">
        <v>165</v>
      </c>
      <c r="M16" s="189">
        <v>248</v>
      </c>
      <c r="N16" s="189">
        <v>405</v>
      </c>
      <c r="O16" s="189">
        <v>2167</v>
      </c>
      <c r="P16" s="189">
        <v>56</v>
      </c>
      <c r="Q16" s="189">
        <v>113</v>
      </c>
      <c r="R16" s="189">
        <v>30.6</v>
      </c>
      <c r="S16" s="189">
        <v>3935</v>
      </c>
      <c r="T16" s="189">
        <v>228</v>
      </c>
      <c r="U16" s="186" t="s">
        <v>457</v>
      </c>
    </row>
    <row r="17" spans="1:21">
      <c r="A17" s="177"/>
      <c r="B17" s="173" t="s">
        <v>458</v>
      </c>
      <c r="C17" s="188">
        <v>40</v>
      </c>
      <c r="D17" s="189">
        <v>8292</v>
      </c>
      <c r="E17" s="189">
        <v>2019</v>
      </c>
      <c r="F17" s="189">
        <v>369</v>
      </c>
      <c r="G17" s="189">
        <v>1164</v>
      </c>
      <c r="H17" s="189">
        <v>138</v>
      </c>
      <c r="I17" s="189">
        <v>348</v>
      </c>
      <c r="J17" s="189">
        <v>4400</v>
      </c>
      <c r="K17" s="189">
        <v>1874</v>
      </c>
      <c r="L17" s="189">
        <v>79</v>
      </c>
      <c r="M17" s="189">
        <v>96</v>
      </c>
      <c r="N17" s="189">
        <v>273</v>
      </c>
      <c r="O17" s="189">
        <v>1379</v>
      </c>
      <c r="P17" s="189">
        <v>47</v>
      </c>
      <c r="Q17" s="189">
        <v>103</v>
      </c>
      <c r="R17" s="189">
        <v>29.9</v>
      </c>
      <c r="S17" s="189">
        <v>3915</v>
      </c>
      <c r="T17" s="189">
        <v>228</v>
      </c>
      <c r="U17" s="186" t="s">
        <v>458</v>
      </c>
    </row>
    <row r="18" spans="1:21">
      <c r="A18" s="177"/>
      <c r="B18" s="173"/>
      <c r="C18" s="188"/>
      <c r="D18" s="189"/>
      <c r="E18" s="189"/>
      <c r="F18" s="189"/>
      <c r="G18" s="189"/>
      <c r="H18" s="189"/>
      <c r="I18" s="189"/>
      <c r="J18" s="189"/>
      <c r="K18" s="189"/>
      <c r="L18" s="189"/>
      <c r="M18" s="189"/>
      <c r="N18" s="189"/>
      <c r="O18" s="189"/>
      <c r="P18" s="189"/>
      <c r="Q18" s="189"/>
      <c r="R18" s="189"/>
      <c r="S18" s="189"/>
      <c r="T18" s="189"/>
      <c r="U18" s="186"/>
    </row>
    <row r="19" spans="1:21">
      <c r="A19" s="177"/>
      <c r="B19" s="173" t="s">
        <v>459</v>
      </c>
      <c r="C19" s="188">
        <v>40</v>
      </c>
      <c r="D19" s="189">
        <v>9261</v>
      </c>
      <c r="E19" s="189">
        <v>2221</v>
      </c>
      <c r="F19" s="189">
        <v>402</v>
      </c>
      <c r="G19" s="189">
        <v>1259</v>
      </c>
      <c r="H19" s="189">
        <v>151</v>
      </c>
      <c r="I19" s="189">
        <v>409</v>
      </c>
      <c r="J19" s="189">
        <v>4978</v>
      </c>
      <c r="K19" s="189">
        <v>2062</v>
      </c>
      <c r="L19" s="189">
        <v>92</v>
      </c>
      <c r="M19" s="189">
        <v>106</v>
      </c>
      <c r="N19" s="189">
        <v>301</v>
      </c>
      <c r="O19" s="189">
        <v>1505</v>
      </c>
      <c r="P19" s="189">
        <v>58</v>
      </c>
      <c r="Q19" s="189">
        <v>93</v>
      </c>
      <c r="R19" s="189">
        <v>30.8</v>
      </c>
      <c r="S19" s="189">
        <v>3933</v>
      </c>
      <c r="T19" s="189">
        <v>228</v>
      </c>
      <c r="U19" s="186" t="s">
        <v>459</v>
      </c>
    </row>
    <row r="20" spans="1:21">
      <c r="A20" s="177"/>
      <c r="B20" s="173" t="s">
        <v>460</v>
      </c>
      <c r="C20" s="188">
        <v>40</v>
      </c>
      <c r="D20" s="189">
        <v>9186</v>
      </c>
      <c r="E20" s="189">
        <v>2260</v>
      </c>
      <c r="F20" s="189">
        <v>497</v>
      </c>
      <c r="G20" s="189">
        <v>1190</v>
      </c>
      <c r="H20" s="189">
        <v>166</v>
      </c>
      <c r="I20" s="189">
        <v>407</v>
      </c>
      <c r="J20" s="189">
        <v>4861</v>
      </c>
      <c r="K20" s="189">
        <v>2065</v>
      </c>
      <c r="L20" s="189">
        <v>101</v>
      </c>
      <c r="M20" s="189">
        <v>132</v>
      </c>
      <c r="N20" s="189">
        <v>310</v>
      </c>
      <c r="O20" s="189">
        <v>1467</v>
      </c>
      <c r="P20" s="189">
        <v>55</v>
      </c>
      <c r="Q20" s="189">
        <v>103</v>
      </c>
      <c r="R20" s="189">
        <v>29.8</v>
      </c>
      <c r="S20" s="189">
        <v>3956</v>
      </c>
      <c r="T20" s="189">
        <v>228</v>
      </c>
      <c r="U20" s="186" t="s">
        <v>460</v>
      </c>
    </row>
    <row r="21" spans="1:21">
      <c r="A21" s="177"/>
      <c r="B21" s="173" t="s">
        <v>25</v>
      </c>
      <c r="C21" s="188">
        <v>40</v>
      </c>
      <c r="D21" s="189">
        <v>10632</v>
      </c>
      <c r="E21" s="189">
        <v>2311</v>
      </c>
      <c r="F21" s="189">
        <v>401</v>
      </c>
      <c r="G21" s="189">
        <v>1288</v>
      </c>
      <c r="H21" s="189">
        <v>208</v>
      </c>
      <c r="I21" s="189">
        <v>415</v>
      </c>
      <c r="J21" s="189">
        <v>5981</v>
      </c>
      <c r="K21" s="189">
        <v>2340</v>
      </c>
      <c r="L21" s="189">
        <v>126</v>
      </c>
      <c r="M21" s="189">
        <v>183</v>
      </c>
      <c r="N21" s="189">
        <v>327</v>
      </c>
      <c r="O21" s="189">
        <v>1640</v>
      </c>
      <c r="P21" s="189">
        <v>64</v>
      </c>
      <c r="Q21" s="189">
        <v>493</v>
      </c>
      <c r="R21" s="189">
        <v>30.8</v>
      </c>
      <c r="S21" s="189">
        <v>4017</v>
      </c>
      <c r="T21" s="189">
        <v>228</v>
      </c>
      <c r="U21" s="186" t="s">
        <v>25</v>
      </c>
    </row>
    <row r="22" spans="1:21">
      <c r="A22" s="177"/>
      <c r="B22" s="173" t="s">
        <v>26</v>
      </c>
      <c r="C22" s="188">
        <v>41</v>
      </c>
      <c r="D22" s="189">
        <v>9887</v>
      </c>
      <c r="E22" s="189">
        <v>1890</v>
      </c>
      <c r="F22" s="189">
        <v>315</v>
      </c>
      <c r="G22" s="189">
        <v>1023</v>
      </c>
      <c r="H22" s="189">
        <v>171</v>
      </c>
      <c r="I22" s="189">
        <v>380</v>
      </c>
      <c r="J22" s="189">
        <v>5561</v>
      </c>
      <c r="K22" s="189">
        <v>2436</v>
      </c>
      <c r="L22" s="189">
        <v>117</v>
      </c>
      <c r="M22" s="189">
        <v>157</v>
      </c>
      <c r="N22" s="189">
        <v>329</v>
      </c>
      <c r="O22" s="189">
        <v>1769</v>
      </c>
      <c r="P22" s="189">
        <v>65</v>
      </c>
      <c r="Q22" s="189">
        <v>230</v>
      </c>
      <c r="R22" s="189">
        <v>30.8</v>
      </c>
      <c r="S22" s="189">
        <v>4102</v>
      </c>
      <c r="T22" s="189">
        <v>231</v>
      </c>
      <c r="U22" s="186" t="s">
        <v>26</v>
      </c>
    </row>
    <row r="23" spans="1:21">
      <c r="A23" s="177"/>
      <c r="B23" s="173"/>
      <c r="C23" s="188"/>
      <c r="D23" s="189"/>
      <c r="E23" s="189"/>
      <c r="F23" s="189"/>
      <c r="G23" s="189"/>
      <c r="H23" s="189"/>
      <c r="I23" s="189"/>
      <c r="J23" s="189"/>
      <c r="K23" s="189"/>
      <c r="L23" s="189"/>
      <c r="M23" s="189"/>
      <c r="N23" s="189"/>
      <c r="O23" s="189"/>
      <c r="P23" s="189"/>
      <c r="Q23" s="189"/>
      <c r="R23" s="189"/>
      <c r="S23" s="189"/>
      <c r="T23" s="189"/>
      <c r="U23" s="186"/>
    </row>
    <row r="24" spans="1:21">
      <c r="A24" s="177"/>
      <c r="B24" s="173" t="s">
        <v>27</v>
      </c>
      <c r="C24" s="188">
        <v>41</v>
      </c>
      <c r="D24" s="189">
        <v>8732</v>
      </c>
      <c r="E24" s="189">
        <v>1884</v>
      </c>
      <c r="F24" s="189">
        <v>289</v>
      </c>
      <c r="G24" s="189">
        <v>1073</v>
      </c>
      <c r="H24" s="189">
        <v>145</v>
      </c>
      <c r="I24" s="189">
        <v>377</v>
      </c>
      <c r="J24" s="189">
        <v>4754</v>
      </c>
      <c r="K24" s="189">
        <v>2094</v>
      </c>
      <c r="L24" s="189">
        <v>92</v>
      </c>
      <c r="M24" s="189">
        <v>114</v>
      </c>
      <c r="N24" s="189">
        <v>286</v>
      </c>
      <c r="O24" s="189">
        <v>1546</v>
      </c>
      <c r="P24" s="189">
        <v>55</v>
      </c>
      <c r="Q24" s="189">
        <v>79</v>
      </c>
      <c r="R24" s="189">
        <v>29.8</v>
      </c>
      <c r="S24" s="189">
        <v>3964</v>
      </c>
      <c r="T24" s="189">
        <v>231</v>
      </c>
      <c r="U24" s="186" t="s">
        <v>27</v>
      </c>
    </row>
    <row r="25" spans="1:21">
      <c r="A25" s="177"/>
      <c r="B25" s="173" t="s">
        <v>28</v>
      </c>
      <c r="C25" s="188">
        <v>41</v>
      </c>
      <c r="D25" s="189">
        <v>9392</v>
      </c>
      <c r="E25" s="189">
        <v>2201</v>
      </c>
      <c r="F25" s="189">
        <v>405</v>
      </c>
      <c r="G25" s="189">
        <v>1217</v>
      </c>
      <c r="H25" s="189">
        <v>185</v>
      </c>
      <c r="I25" s="189">
        <v>393</v>
      </c>
      <c r="J25" s="189">
        <v>4979</v>
      </c>
      <c r="K25" s="189">
        <v>2212</v>
      </c>
      <c r="L25" s="189">
        <v>107</v>
      </c>
      <c r="M25" s="189">
        <v>130</v>
      </c>
      <c r="N25" s="189">
        <v>292</v>
      </c>
      <c r="O25" s="189">
        <v>1630</v>
      </c>
      <c r="P25" s="189">
        <v>53</v>
      </c>
      <c r="Q25" s="189">
        <v>88</v>
      </c>
      <c r="R25" s="189">
        <v>30.8</v>
      </c>
      <c r="S25" s="189">
        <v>3986</v>
      </c>
      <c r="T25" s="189">
        <v>231</v>
      </c>
      <c r="U25" s="186" t="s">
        <v>28</v>
      </c>
    </row>
    <row r="26" spans="1:21">
      <c r="A26" s="177"/>
      <c r="B26" s="173" t="s">
        <v>29</v>
      </c>
      <c r="C26" s="188">
        <v>41</v>
      </c>
      <c r="D26" s="189">
        <v>10107</v>
      </c>
      <c r="E26" s="189">
        <v>2390</v>
      </c>
      <c r="F26" s="189">
        <v>486</v>
      </c>
      <c r="G26" s="189">
        <v>1294</v>
      </c>
      <c r="H26" s="189">
        <v>224</v>
      </c>
      <c r="I26" s="189">
        <v>387</v>
      </c>
      <c r="J26" s="189">
        <v>5389</v>
      </c>
      <c r="K26" s="189">
        <v>2328</v>
      </c>
      <c r="L26" s="189">
        <v>133</v>
      </c>
      <c r="M26" s="189">
        <v>169</v>
      </c>
      <c r="N26" s="189">
        <v>292</v>
      </c>
      <c r="O26" s="189">
        <v>1679</v>
      </c>
      <c r="P26" s="189">
        <v>55</v>
      </c>
      <c r="Q26" s="189">
        <v>132</v>
      </c>
      <c r="R26" s="189">
        <v>29.9</v>
      </c>
      <c r="S26" s="189">
        <v>4020</v>
      </c>
      <c r="T26" s="189">
        <v>231</v>
      </c>
      <c r="U26" s="186" t="s">
        <v>29</v>
      </c>
    </row>
    <row r="27" spans="1:21" ht="14.25" thickBot="1">
      <c r="A27" s="178"/>
      <c r="B27" s="175" t="s">
        <v>30</v>
      </c>
      <c r="C27" s="190">
        <v>41</v>
      </c>
      <c r="D27" s="191">
        <v>13106</v>
      </c>
      <c r="E27" s="191">
        <v>2648</v>
      </c>
      <c r="F27" s="191">
        <v>579</v>
      </c>
      <c r="G27" s="191">
        <v>1369</v>
      </c>
      <c r="H27" s="191">
        <v>286</v>
      </c>
      <c r="I27" s="191">
        <v>414</v>
      </c>
      <c r="J27" s="191">
        <v>7387</v>
      </c>
      <c r="K27" s="191">
        <v>3070</v>
      </c>
      <c r="L27" s="191">
        <v>133</v>
      </c>
      <c r="M27" s="191">
        <v>228</v>
      </c>
      <c r="N27" s="191">
        <v>401</v>
      </c>
      <c r="O27" s="191">
        <v>2234</v>
      </c>
      <c r="P27" s="191">
        <v>75</v>
      </c>
      <c r="Q27" s="191">
        <v>340</v>
      </c>
      <c r="R27" s="191">
        <v>30.8</v>
      </c>
      <c r="S27" s="191">
        <v>4100</v>
      </c>
      <c r="T27" s="191">
        <v>230</v>
      </c>
      <c r="U27" s="187" t="s">
        <v>30</v>
      </c>
    </row>
    <row r="28" spans="1:21">
      <c r="A28" s="39" t="s">
        <v>472</v>
      </c>
    </row>
  </sheetData>
  <mergeCells count="16">
    <mergeCell ref="U6:U7"/>
    <mergeCell ref="A1:J1"/>
    <mergeCell ref="K1:U1"/>
    <mergeCell ref="A6:B7"/>
    <mergeCell ref="T6:T7"/>
    <mergeCell ref="S6:S7"/>
    <mergeCell ref="R6:R7"/>
    <mergeCell ref="Q6:Q7"/>
    <mergeCell ref="J6:J7"/>
    <mergeCell ref="K6:K7"/>
    <mergeCell ref="E6:E7"/>
    <mergeCell ref="D6:D7"/>
    <mergeCell ref="C6:C7"/>
    <mergeCell ref="F6:I6"/>
    <mergeCell ref="L6:P6"/>
    <mergeCell ref="A3:J3"/>
  </mergeCells>
  <phoneticPr fontId="2"/>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商業の概況（Ⅰ）その１</vt:lpstr>
      <vt:lpstr>商業の概況（Ⅰ）その２</vt:lpstr>
      <vt:lpstr>商業の概況（Ⅰ）その３</vt:lpstr>
      <vt:lpstr>商業の概況（Ⅰ）その４</vt:lpstr>
      <vt:lpstr>商業の概況（Ⅱ）その５</vt:lpstr>
      <vt:lpstr>商業の概況（Ⅲ）その６－１</vt:lpstr>
      <vt:lpstr>商業の概況（Ⅲ）その６－２</vt:lpstr>
      <vt:lpstr>商業の概況（Ⅲ）その７</vt:lpstr>
      <vt:lpstr>大型小売店売上状況</vt:lpstr>
      <vt:lpstr>長崎市中央卸売市場の取扱状況</vt:lpstr>
      <vt:lpstr>外国貿易（Ⅰ）</vt:lpstr>
      <vt:lpstr>外国貿易（Ⅱ）</vt:lpstr>
      <vt:lpstr>外国貿易（Ⅲ） その２上</vt:lpstr>
      <vt:lpstr>外国貿易（Ⅲ） その２下</vt:lpstr>
      <vt:lpstr>外国貿易（Ⅲ）その３</vt:lpstr>
      <vt:lpstr>外国貿易（Ⅲ） その4</vt:lpstr>
      <vt:lpstr>'外国貿易（Ⅰ）'!Print_Area</vt:lpstr>
      <vt:lpstr>'外国貿易（Ⅱ）'!Print_Area</vt:lpstr>
      <vt:lpstr>'商業の概況（Ⅱ）その５'!Print_Area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2016-03-07T04:31:32Z</cp:lastPrinted>
  <dcterms:created xsi:type="dcterms:W3CDTF">2000-07-28T02:21:08Z</dcterms:created>
  <dcterms:modified xsi:type="dcterms:W3CDTF">2016-04-27T05:31:23Z</dcterms:modified>
</cp:coreProperties>
</file>