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120" windowWidth="9645" windowHeight="12435" tabRatio="830" activeTab="0"/>
  </bookViews>
  <sheets>
    <sheet name="積算資料 (金額抜き)最終" sheetId="1" r:id="rId1"/>
  </sheets>
  <definedNames>
    <definedName name="_xlnm.Print_Area" localSheetId="0">'積算資料 (金額抜き)最終'!$A$1:$J$21</definedName>
  </definedNames>
  <calcPr fullCalcOnLoad="1"/>
</workbook>
</file>

<file path=xl/sharedStrings.xml><?xml version="1.0" encoding="utf-8"?>
<sst xmlns="http://schemas.openxmlformats.org/spreadsheetml/2006/main" count="41" uniqueCount="31">
  <si>
    <t>品名</t>
  </si>
  <si>
    <t>規格</t>
  </si>
  <si>
    <t>単位</t>
  </si>
  <si>
    <t>予定数量</t>
  </si>
  <si>
    <t>備考</t>
  </si>
  <si>
    <t>設計単価(円)</t>
  </si>
  <si>
    <t>ｔ</t>
  </si>
  <si>
    <t>小計(円)</t>
  </si>
  <si>
    <t>新聞</t>
  </si>
  <si>
    <t>段ボール</t>
  </si>
  <si>
    <t>雑誌類</t>
  </si>
  <si>
    <t>換算割合
Ｂ</t>
  </si>
  <si>
    <t>※契約単価には、消費税及び地方消費税を含まない。</t>
  </si>
  <si>
    <t>　</t>
  </si>
  <si>
    <t>※換算割合とは古紙の種類別の小計の額を設計合計の額で割った割合のこと。</t>
  </si>
  <si>
    <t>予定数量(t)
Ｃ</t>
  </si>
  <si>
    <t>合計(円)
Ａ</t>
  </si>
  <si>
    <t>　合計(円)
Ａ</t>
  </si>
  <si>
    <t>２　契約単価を算出</t>
  </si>
  <si>
    <t>(別紙)　　　　契約単価算出例　　　　　　</t>
  </si>
  <si>
    <t>←入札額</t>
  </si>
  <si>
    <t>端数調整前単価(円)
Ｄ＝Ａ×Ｂ/Ｃ</t>
  </si>
  <si>
    <t>端数調整
(円)</t>
  </si>
  <si>
    <t>契約単価(円)</t>
  </si>
  <si>
    <t>-0.02</t>
  </si>
  <si>
    <t>古紙類</t>
  </si>
  <si>
    <t>0</t>
  </si>
  <si>
    <t>0.01</t>
  </si>
  <si>
    <t>※Ｄの単価に各品目別の予定数量を乗じて得た額の合計が落札額を上回る場合は、原則として予定数量の少ない品目から順に1銭単位で減算（場合によっては加算）し、端数調整を行う。</t>
  </si>
  <si>
    <t>※契約単価Ｄは、設計合計Ａに古紙の種類別の換算割合Ｂを乗じて得た額を、予定数量Ｃで除した額（小数点第三位以下を切り上げた小数点第二位までの額）とする。</t>
  </si>
  <si>
    <t>１　予定数量に対する古紙の品目別小計の合計額を入札額とする（入札額を20,000,000円とした場合）。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</si>
</sst>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 ;[Red]\-#,##0\ "/>
    <numFmt numFmtId="179" formatCode="0_);[Red]\(0\)"/>
    <numFmt numFmtId="180" formatCode="0_ ;[Red]\-0\ "/>
    <numFmt numFmtId="181" formatCode="#,##0_);[Red]\(#,##0\)"/>
    <numFmt numFmtId="182" formatCode="#,##0;&quot;▲ &quot;#,##0"/>
    <numFmt numFmtId="183" formatCode="m&quot;月&quot;d&quot;日&quot;;@"/>
    <numFmt numFmtId="184" formatCode="0.000_ "/>
    <numFmt numFmtId="185" formatCode="0.00_);[Red]\(0.00\)"/>
    <numFmt numFmtId="186" formatCode="0.00_ "/>
    <numFmt numFmtId="187" formatCode="0_ "/>
    <numFmt numFmtId="188" formatCode="#,##0.00_);[Red]\(#,##0.00\)"/>
    <numFmt numFmtId="189" formatCode="#,##0.00_ "/>
    <numFmt numFmtId="190" formatCode="0.0%"/>
    <numFmt numFmtId="191" formatCode="0.000%"/>
    <numFmt numFmtId="192" formatCode="0.0000%"/>
    <numFmt numFmtId="193" formatCode="0.00000%"/>
    <numFmt numFmtId="194" formatCode="0.000000%"/>
    <numFmt numFmtId="195" formatCode="0.0000000%"/>
    <numFmt numFmtId="196" formatCode="0.00000000_ "/>
    <numFmt numFmtId="197" formatCode="&quot;△&quot;\ #,##0;&quot;▲&quot;\ #,##0"/>
  </numFmts>
  <fonts count="43">
    <font>
      <sz val="11"/>
      <name val="ＭＳ ゴシック"/>
      <family val="3"/>
    </font>
    <font>
      <sz val="6"/>
      <name val="ＭＳ ゴシック"/>
      <family val="3"/>
    </font>
    <font>
      <sz val="10"/>
      <name val="ＭＳ ゴシック"/>
      <family val="3"/>
    </font>
    <font>
      <sz val="12"/>
      <name val="ＭＳ ゴシック"/>
      <family val="3"/>
    </font>
    <font>
      <sz val="18"/>
      <name val="ＭＳ 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7" fillId="0" borderId="0" applyNumberFormat="0" applyFill="0" applyBorder="0" applyAlignment="0" applyProtection="0"/>
    <xf numFmtId="0" fontId="41" fillId="32" borderId="0" applyNumberFormat="0" applyBorder="0" applyAlignment="0" applyProtection="0"/>
  </cellStyleXfs>
  <cellXfs count="5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4" xfId="0" applyFont="1" applyBorder="1" applyAlignment="1">
      <alignment vertical="top" wrapText="1"/>
    </xf>
    <xf numFmtId="0" fontId="2" fillId="0" borderId="10"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1" xfId="0" applyFont="1" applyBorder="1" applyAlignment="1">
      <alignment vertical="center" wrapText="1"/>
    </xf>
    <xf numFmtId="0" fontId="2" fillId="0" borderId="11" xfId="0" applyFont="1" applyBorder="1" applyAlignment="1">
      <alignment horizontal="center" vertical="center" wrapText="1"/>
    </xf>
    <xf numFmtId="38" fontId="0" fillId="0" borderId="11" xfId="49" applyFont="1" applyBorder="1" applyAlignment="1">
      <alignment horizontal="center" vertical="center"/>
    </xf>
    <xf numFmtId="0" fontId="4" fillId="0" borderId="0" xfId="0" applyFont="1" applyBorder="1" applyAlignment="1">
      <alignment horizontal="center" vertical="center"/>
    </xf>
    <xf numFmtId="196" fontId="0" fillId="0" borderId="15" xfId="0" applyNumberFormat="1" applyBorder="1" applyAlignment="1">
      <alignment vertical="center"/>
    </xf>
    <xf numFmtId="0" fontId="0" fillId="0" borderId="10" xfId="0" applyBorder="1" applyAlignment="1">
      <alignment vertical="center"/>
    </xf>
    <xf numFmtId="0" fontId="2" fillId="0" borderId="10" xfId="0" applyFont="1" applyBorder="1" applyAlignment="1">
      <alignment horizontal="left" vertical="center" wrapText="1"/>
    </xf>
    <xf numFmtId="49" fontId="0" fillId="0" borderId="10" xfId="0" applyNumberFormat="1" applyBorder="1" applyAlignment="1">
      <alignment horizontal="right" vertical="center"/>
    </xf>
    <xf numFmtId="43" fontId="0" fillId="0" borderId="0" xfId="0" applyNumberFormat="1" applyAlignment="1">
      <alignment horizontal="right" vertical="center"/>
    </xf>
    <xf numFmtId="43" fontId="0" fillId="0" borderId="0" xfId="0" applyNumberFormat="1" applyAlignment="1">
      <alignment vertical="center"/>
    </xf>
    <xf numFmtId="196" fontId="0" fillId="0" borderId="0" xfId="0" applyNumberFormat="1" applyAlignment="1">
      <alignment vertical="center"/>
    </xf>
    <xf numFmtId="40" fontId="0" fillId="0" borderId="10" xfId="49" applyNumberFormat="1" applyFont="1" applyBorder="1" applyAlignment="1">
      <alignment vertical="center"/>
    </xf>
    <xf numFmtId="0" fontId="0" fillId="0" borderId="16" xfId="0" applyFont="1" applyBorder="1" applyAlignment="1">
      <alignment horizontal="center" vertical="center" wrapText="1"/>
    </xf>
    <xf numFmtId="177" fontId="42"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3" fontId="0" fillId="0" borderId="10" xfId="0" applyNumberFormat="1" applyFont="1" applyBorder="1" applyAlignment="1">
      <alignment horizontal="right" vertical="center" wrapText="1"/>
    </xf>
    <xf numFmtId="0" fontId="0" fillId="0" borderId="10" xfId="0" applyBorder="1" applyAlignment="1">
      <alignment vertical="center" wrapText="1"/>
    </xf>
    <xf numFmtId="3" fontId="0" fillId="0" borderId="10" xfId="0" applyNumberFormat="1" applyBorder="1" applyAlignment="1">
      <alignment horizontal="right" vertical="center"/>
    </xf>
    <xf numFmtId="0" fontId="0" fillId="0" borderId="10" xfId="0" applyBorder="1" applyAlignment="1">
      <alignment vertical="center"/>
    </xf>
    <xf numFmtId="0" fontId="0" fillId="0" borderId="0" xfId="0" applyAlignment="1">
      <alignment vertical="center" wrapText="1"/>
    </xf>
    <xf numFmtId="0" fontId="0" fillId="0" borderId="0" xfId="0" applyAlignment="1">
      <alignment vertical="center"/>
    </xf>
    <xf numFmtId="38" fontId="0" fillId="0" borderId="17" xfId="49" applyFont="1" applyBorder="1" applyAlignment="1">
      <alignment horizontal="right" vertical="center"/>
    </xf>
    <xf numFmtId="38" fontId="0" fillId="0" borderId="18" xfId="49" applyFont="1" applyBorder="1" applyAlignment="1">
      <alignment horizontal="right" vertical="center"/>
    </xf>
    <xf numFmtId="38" fontId="0" fillId="0" borderId="19" xfId="49" applyFont="1" applyBorder="1" applyAlignment="1">
      <alignment horizontal="right" vertical="center"/>
    </xf>
    <xf numFmtId="38" fontId="0" fillId="0" borderId="20" xfId="49" applyFont="1" applyBorder="1" applyAlignment="1">
      <alignment horizontal="right" vertical="center"/>
    </xf>
    <xf numFmtId="38" fontId="0" fillId="0" borderId="21" xfId="49" applyFont="1" applyBorder="1" applyAlignment="1">
      <alignment horizontal="right" vertical="center"/>
    </xf>
    <xf numFmtId="38" fontId="0" fillId="0" borderId="22" xfId="49" applyFont="1" applyBorder="1" applyAlignment="1">
      <alignment horizontal="right" vertical="center"/>
    </xf>
    <xf numFmtId="0" fontId="0" fillId="0" borderId="10" xfId="0" applyFont="1" applyBorder="1" applyAlignment="1">
      <alignment horizontal="center" vertical="center" wrapText="1"/>
    </xf>
    <xf numFmtId="0" fontId="4" fillId="0" borderId="0" xfId="0" applyFont="1" applyBorder="1" applyAlignment="1">
      <alignment horizontal="center" vertical="center"/>
    </xf>
    <xf numFmtId="0" fontId="0" fillId="0" borderId="12" xfId="0"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40" fontId="0" fillId="0" borderId="11" xfId="49" applyNumberFormat="1" applyFont="1" applyBorder="1" applyAlignment="1">
      <alignment horizontal="center" vertical="center"/>
    </xf>
    <xf numFmtId="0" fontId="0" fillId="0" borderId="15" xfId="0" applyBorder="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10</xdr:row>
      <xdr:rowOff>9525</xdr:rowOff>
    </xdr:from>
    <xdr:to>
      <xdr:col>7</xdr:col>
      <xdr:colOff>600075</xdr:colOff>
      <xdr:row>11</xdr:row>
      <xdr:rowOff>38100</xdr:rowOff>
    </xdr:to>
    <xdr:sp>
      <xdr:nvSpPr>
        <xdr:cNvPr id="1" name="直線コネクタ 1"/>
        <xdr:cNvSpPr>
          <a:spLocks/>
        </xdr:cNvSpPr>
      </xdr:nvSpPr>
      <xdr:spPr>
        <a:xfrm>
          <a:off x="6924675" y="4476750"/>
          <a:ext cx="9525" cy="50482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171450</xdr:colOff>
      <xdr:row>11</xdr:row>
      <xdr:rowOff>47625</xdr:rowOff>
    </xdr:from>
    <xdr:to>
      <xdr:col>7</xdr:col>
      <xdr:colOff>581025</xdr:colOff>
      <xdr:row>11</xdr:row>
      <xdr:rowOff>47625</xdr:rowOff>
    </xdr:to>
    <xdr:sp>
      <xdr:nvSpPr>
        <xdr:cNvPr id="2" name="直線コネクタ 2"/>
        <xdr:cNvSpPr>
          <a:spLocks/>
        </xdr:cNvSpPr>
      </xdr:nvSpPr>
      <xdr:spPr>
        <a:xfrm flipH="1" flipV="1">
          <a:off x="2571750" y="4991100"/>
          <a:ext cx="43529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200025</xdr:colOff>
      <xdr:row>11</xdr:row>
      <xdr:rowOff>38100</xdr:rowOff>
    </xdr:from>
    <xdr:to>
      <xdr:col>3</xdr:col>
      <xdr:colOff>209550</xdr:colOff>
      <xdr:row>12</xdr:row>
      <xdr:rowOff>161925</xdr:rowOff>
    </xdr:to>
    <xdr:sp>
      <xdr:nvSpPr>
        <xdr:cNvPr id="3" name="直線コネクタ 3"/>
        <xdr:cNvSpPr>
          <a:spLocks/>
        </xdr:cNvSpPr>
      </xdr:nvSpPr>
      <xdr:spPr>
        <a:xfrm flipH="1">
          <a:off x="2600325" y="4981575"/>
          <a:ext cx="9525" cy="838200"/>
        </a:xfrm>
        <a:prstGeom prst="line">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23"/>
  <sheetViews>
    <sheetView tabSelected="1" zoomScaleSheetLayoutView="75" zoomScalePageLayoutView="0" workbookViewId="0" topLeftCell="A5">
      <selection activeCell="F18" sqref="F18"/>
    </sheetView>
  </sheetViews>
  <sheetFormatPr defaultColWidth="8.796875" defaultRowHeight="14.25"/>
  <cols>
    <col min="1" max="1" width="11.69921875" style="0" customWidth="1"/>
    <col min="2" max="2" width="8.8984375" style="0" customWidth="1"/>
    <col min="3" max="3" width="4.59765625" style="0" customWidth="1"/>
    <col min="4" max="4" width="7.5" style="0" bestFit="1" customWidth="1"/>
    <col min="5" max="5" width="12.59765625" style="0" customWidth="1"/>
    <col min="6" max="6" width="12.09765625" style="0" customWidth="1"/>
    <col min="7" max="7" width="9.19921875" style="0" customWidth="1"/>
    <col min="8" max="8" width="11" style="0" customWidth="1"/>
    <col min="9" max="9" width="10" style="0" customWidth="1"/>
    <col min="10" max="10" width="17.09765625" style="0" customWidth="1"/>
    <col min="12" max="12" width="17.19921875" style="0" bestFit="1" customWidth="1"/>
  </cols>
  <sheetData>
    <row r="1" spans="1:9" ht="14.25">
      <c r="A1" s="1"/>
      <c r="B1" s="1"/>
      <c r="C1" s="1"/>
      <c r="D1" s="2"/>
      <c r="E1" s="1"/>
      <c r="F1" s="1"/>
      <c r="G1" s="1"/>
      <c r="H1" s="1"/>
      <c r="I1" s="1"/>
    </row>
    <row r="2" spans="1:10" ht="14.25">
      <c r="A2" s="1"/>
      <c r="B2" s="1"/>
      <c r="C2" s="2"/>
      <c r="D2" s="7"/>
      <c r="E2" s="7"/>
      <c r="F2" s="7"/>
      <c r="G2" s="7"/>
      <c r="H2" s="7"/>
      <c r="I2" s="7"/>
      <c r="J2" s="2"/>
    </row>
    <row r="3" spans="1:9" ht="57" customHeight="1">
      <c r="A3" s="45" t="s">
        <v>19</v>
      </c>
      <c r="B3" s="45"/>
      <c r="C3" s="45"/>
      <c r="D3" s="45"/>
      <c r="E3" s="45"/>
      <c r="F3" s="45"/>
      <c r="G3" s="45"/>
      <c r="H3" s="45"/>
      <c r="I3" s="45"/>
    </row>
    <row r="4" spans="1:9" ht="57" customHeight="1">
      <c r="A4" s="19"/>
      <c r="B4" s="19"/>
      <c r="C4" s="19"/>
      <c r="D4" s="19"/>
      <c r="E4" s="19"/>
      <c r="F4" s="19"/>
      <c r="G4" s="19"/>
      <c r="H4" s="19"/>
      <c r="I4" s="19"/>
    </row>
    <row r="5" ht="13.5">
      <c r="A5" t="s">
        <v>30</v>
      </c>
    </row>
    <row r="6" spans="1:10" ht="30.75" customHeight="1">
      <c r="A6" s="8" t="s">
        <v>0</v>
      </c>
      <c r="B6" s="8" t="s">
        <v>1</v>
      </c>
      <c r="C6" s="12" t="s">
        <v>2</v>
      </c>
      <c r="D6" s="8" t="s">
        <v>3</v>
      </c>
      <c r="E6" s="30" t="s">
        <v>5</v>
      </c>
      <c r="F6" s="46"/>
      <c r="G6" s="31"/>
      <c r="H6" s="30" t="s">
        <v>7</v>
      </c>
      <c r="I6" s="31"/>
      <c r="J6" s="8" t="s">
        <v>4</v>
      </c>
    </row>
    <row r="7" spans="1:10" ht="40.5" customHeight="1">
      <c r="A7" s="28" t="s">
        <v>25</v>
      </c>
      <c r="B7" s="9" t="s">
        <v>8</v>
      </c>
      <c r="C7" s="3" t="s">
        <v>6</v>
      </c>
      <c r="D7" s="29">
        <v>300</v>
      </c>
      <c r="E7" s="47" t="s">
        <v>13</v>
      </c>
      <c r="F7" s="48"/>
      <c r="G7" s="48"/>
      <c r="H7" s="32" t="s">
        <v>13</v>
      </c>
      <c r="I7" s="33"/>
      <c r="J7" s="21"/>
    </row>
    <row r="8" spans="1:10" ht="40.5" customHeight="1">
      <c r="A8" s="11"/>
      <c r="B8" s="9" t="s">
        <v>10</v>
      </c>
      <c r="C8" s="3" t="s">
        <v>6</v>
      </c>
      <c r="D8" s="29">
        <v>540</v>
      </c>
      <c r="E8" s="47" t="s">
        <v>13</v>
      </c>
      <c r="F8" s="48"/>
      <c r="G8" s="48"/>
      <c r="H8" s="32" t="s">
        <v>13</v>
      </c>
      <c r="I8" s="33"/>
      <c r="J8" s="21"/>
    </row>
    <row r="9" spans="1:10" ht="40.5" customHeight="1">
      <c r="A9" s="11"/>
      <c r="B9" s="9" t="s">
        <v>9</v>
      </c>
      <c r="C9" s="3" t="s">
        <v>6</v>
      </c>
      <c r="D9" s="29">
        <v>730</v>
      </c>
      <c r="E9" s="47" t="s">
        <v>13</v>
      </c>
      <c r="F9" s="48"/>
      <c r="G9" s="48"/>
      <c r="H9" s="32" t="s">
        <v>13</v>
      </c>
      <c r="I9" s="33"/>
      <c r="J9" s="21"/>
    </row>
    <row r="10" spans="1:10" ht="43.5" customHeight="1">
      <c r="A10" s="6"/>
      <c r="B10" s="4" t="s">
        <v>13</v>
      </c>
      <c r="C10" s="5"/>
      <c r="D10" s="5"/>
      <c r="E10" s="5"/>
      <c r="F10" s="5"/>
      <c r="G10" s="17" t="s">
        <v>16</v>
      </c>
      <c r="H10" s="34">
        <v>20000000</v>
      </c>
      <c r="I10" s="35"/>
      <c r="J10" s="22" t="s">
        <v>20</v>
      </c>
    </row>
    <row r="11" ht="37.5" customHeight="1"/>
    <row r="12" ht="56.25" customHeight="1"/>
    <row r="13" ht="14.25">
      <c r="A13" s="1" t="s">
        <v>18</v>
      </c>
    </row>
    <row r="14" spans="1:10" ht="34.5" customHeight="1" thickBot="1">
      <c r="A14" s="8" t="s">
        <v>0</v>
      </c>
      <c r="B14" s="8" t="s">
        <v>1</v>
      </c>
      <c r="C14" s="51" t="s">
        <v>17</v>
      </c>
      <c r="D14" s="52"/>
      <c r="E14" s="10" t="s">
        <v>11</v>
      </c>
      <c r="F14" s="13" t="s">
        <v>15</v>
      </c>
      <c r="G14" s="44" t="s">
        <v>21</v>
      </c>
      <c r="H14" s="35"/>
      <c r="I14" s="10" t="s">
        <v>22</v>
      </c>
      <c r="J14" s="10" t="s">
        <v>23</v>
      </c>
    </row>
    <row r="15" spans="1:12" ht="49.5" customHeight="1">
      <c r="A15" s="28" t="str">
        <f>A7</f>
        <v>古紙類</v>
      </c>
      <c r="B15" s="16" t="str">
        <f>B7</f>
        <v>新聞</v>
      </c>
      <c r="C15" s="38">
        <f>H10</f>
        <v>20000000</v>
      </c>
      <c r="D15" s="39"/>
      <c r="E15" s="20">
        <v>0.22854852</v>
      </c>
      <c r="F15" s="18">
        <v>300</v>
      </c>
      <c r="G15" s="49">
        <f>ROUNDUP($C$15*E15/F15,2)</f>
        <v>15236.57</v>
      </c>
      <c r="H15" s="50"/>
      <c r="I15" s="23" t="s">
        <v>26</v>
      </c>
      <c r="J15" s="27">
        <f>G15+I15</f>
        <v>15236.57</v>
      </c>
      <c r="L15" s="24">
        <f>F15*J15</f>
        <v>4570971</v>
      </c>
    </row>
    <row r="16" spans="1:12" ht="49.5" customHeight="1">
      <c r="A16" s="14"/>
      <c r="B16" s="16" t="str">
        <f>B8</f>
        <v>雑誌類</v>
      </c>
      <c r="C16" s="40"/>
      <c r="D16" s="41"/>
      <c r="E16" s="20">
        <v>0.3031275</v>
      </c>
      <c r="F16" s="18">
        <v>540</v>
      </c>
      <c r="G16" s="49">
        <f>ROUNDUP($C$15*E16/F16,2)</f>
        <v>11226.95</v>
      </c>
      <c r="H16" s="50"/>
      <c r="I16" s="23" t="s">
        <v>27</v>
      </c>
      <c r="J16" s="27">
        <f>G16+I16</f>
        <v>11226.960000000001</v>
      </c>
      <c r="L16" s="24">
        <f>F16*J16</f>
        <v>6062558.4</v>
      </c>
    </row>
    <row r="17" spans="1:12" ht="49.5" customHeight="1" thickBot="1">
      <c r="A17" s="15"/>
      <c r="B17" s="16" t="str">
        <f>B9</f>
        <v>段ボール</v>
      </c>
      <c r="C17" s="42"/>
      <c r="D17" s="43"/>
      <c r="E17" s="20">
        <v>0.46832398</v>
      </c>
      <c r="F17" s="18">
        <v>730</v>
      </c>
      <c r="G17" s="49">
        <f>ROUNDUP($C$15*E17/F17,2)</f>
        <v>12830.800000000001</v>
      </c>
      <c r="H17" s="50"/>
      <c r="I17" s="23" t="s">
        <v>24</v>
      </c>
      <c r="J17" s="27">
        <f>G17+I17</f>
        <v>12830.78</v>
      </c>
      <c r="L17" s="24">
        <f>F17*J17</f>
        <v>9366469.4</v>
      </c>
    </row>
    <row r="18" spans="1:12" ht="13.5">
      <c r="A18" t="s">
        <v>12</v>
      </c>
      <c r="L18" s="25">
        <f>SUM(L15:L17)</f>
        <v>19999998.8</v>
      </c>
    </row>
    <row r="19" ht="13.5">
      <c r="A19" t="s">
        <v>14</v>
      </c>
    </row>
    <row r="20" spans="1:10" ht="30" customHeight="1">
      <c r="A20" s="36" t="s">
        <v>29</v>
      </c>
      <c r="B20" s="37"/>
      <c r="C20" s="37"/>
      <c r="D20" s="37"/>
      <c r="E20" s="37"/>
      <c r="F20" s="37"/>
      <c r="G20" s="37"/>
      <c r="H20" s="37"/>
      <c r="I20" s="37"/>
      <c r="J20" s="37"/>
    </row>
    <row r="21" spans="1:10" ht="30" customHeight="1">
      <c r="A21" s="36" t="s">
        <v>28</v>
      </c>
      <c r="B21" s="37"/>
      <c r="C21" s="37"/>
      <c r="D21" s="37"/>
      <c r="E21" s="37"/>
      <c r="F21" s="37"/>
      <c r="G21" s="37"/>
      <c r="H21" s="37"/>
      <c r="I21" s="37"/>
      <c r="J21" s="37"/>
    </row>
    <row r="23" ht="48" customHeight="1">
      <c r="H23" s="26"/>
    </row>
    <row r="24" ht="40.5" customHeight="1"/>
    <row r="25" ht="40.5" customHeight="1"/>
    <row r="26" ht="40.5" customHeight="1"/>
    <row r="27" ht="37.5" customHeight="1"/>
    <row r="28" ht="40.5" customHeight="1"/>
  </sheetData>
  <sheetProtection/>
  <mergeCells count="18">
    <mergeCell ref="A21:J21"/>
    <mergeCell ref="A3:I3"/>
    <mergeCell ref="E6:G6"/>
    <mergeCell ref="E7:G7"/>
    <mergeCell ref="E8:G8"/>
    <mergeCell ref="E9:G9"/>
    <mergeCell ref="G15:H15"/>
    <mergeCell ref="G16:H16"/>
    <mergeCell ref="G17:H17"/>
    <mergeCell ref="C14:D14"/>
    <mergeCell ref="H6:I6"/>
    <mergeCell ref="H7:I7"/>
    <mergeCell ref="H8:I8"/>
    <mergeCell ref="H9:I9"/>
    <mergeCell ref="H10:I10"/>
    <mergeCell ref="A20:J20"/>
    <mergeCell ref="C15:D17"/>
    <mergeCell ref="G14:H14"/>
  </mergeCells>
  <printOptions horizontalCentered="1"/>
  <pageMargins left="0.5905511811023623" right="0.5905511811023623" top="0.984251968503937" bottom="0.984251968503937" header="0.5118110236220472" footer="0.5118110236220472"/>
  <pageSetup horizontalDpi="300" verticalDpi="3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pcxx0000-00</dc:creator>
  <cp:keywords/>
  <dc:description/>
  <cp:lastModifiedBy>stdroot34</cp:lastModifiedBy>
  <cp:lastPrinted>2024-02-28T02:25:09Z</cp:lastPrinted>
  <dcterms:created xsi:type="dcterms:W3CDTF">2007-08-31T02:40:04Z</dcterms:created>
  <dcterms:modified xsi:type="dcterms:W3CDTF">2024-02-28T02:25:12Z</dcterms:modified>
  <cp:category/>
  <cp:version/>
  <cp:contentType/>
  <cp:contentStatus/>
</cp:coreProperties>
</file>