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80.101\zaisei\【★★共通作業BOX】\★★決算統計★★\★R1決算統計\80_財政状況資料集\02 作成\"/>
    </mc:Choice>
  </mc:AlternateContent>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<sst xmlns="http://schemas.openxmlformats.org/spreadsheetml/2006/main" count="986" uniqueCount="601">
  <si>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</si>
  <si>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</si>
  <si>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</si>
  <si>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</si>
  <si>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</si>
  <si>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</si>
  <si>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</si>
  <si>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</si>
  <si>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</si>
  <si>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</si>
  <si>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</si>
  <si>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</si>
  <si>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</si>
  <si>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</si>
  <si>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</si>
  <si>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</si>
  <si>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</si>
  <si>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</si>
  <si>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</si>
  <si>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</si>
  <si>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</si>
  <si>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</si>
  <si>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</si>
  <si>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</si>
  <si>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</si>
  <si>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</si>
  <si>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</si>
  <si>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</si>
  <si>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</si>
  <si>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</si>
  <si>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</si>
  <si>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</si>
  <si>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</si>
  <si>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</si>
  <si>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</si>
  <si>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</si>
  <si>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</si>
  <si>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</si>
  <si>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</si>
  <si>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</si>
  <si>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</si>
  <si>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</si>
  <si>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</si>
  <si>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</si>
  <si>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</si>
  <si>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</si>
  <si>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</si>
  <si>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</si>
  <si>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</si>
  <si>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</si>
  <si>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</si>
  <si>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</si>
  <si>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</si>
  <si>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</si>
  <si>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</si>
  <si>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</si>
  <si>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</si>
  <si>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</si>
  <si>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</si>
  <si>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</si>
  <si>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</si>
  <si>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</si>
  <si>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</si>
  <si>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</si>
  <si>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</si>
  <si>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</si>
  <si>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</si>
  <si>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</si>
  <si>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</si>
  <si>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</si>
  <si>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</si>
  <si>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</si>
  <si>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</si>
  <si>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</si>
  <si>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</si>
  <si>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</si>
  <si>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</si>
  <si>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</si>
  <si>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</si>
  <si>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</si>
  <si>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</si>
  <si>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</si>
  <si>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</si>
  <si>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</si>
  <si>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</si>
  <si>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</si>
  <si>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</si>
  <si>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</si>
  <si>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</si>
  <si>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</si>
  <si>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</si>
  <si>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</si>
  <si>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</si>
  <si>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</si>
  <si>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</si>
  <si>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</si>
  <si>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</si>
  <si>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</si>
  <si>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</si>
  <si>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</si>
  <si>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</si>
  <si>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</si>
  <si>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</si>
  <si>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</si>
  <si>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</si>
  <si>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</si>
  <si>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</si>
  <si>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</si>
  <si>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</si>
  <si>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</si>
  <si>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</si>
  <si>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</si>
  <si>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</si>
  <si>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</si>
  <si>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</si>
  <si>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</si>
  <si>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</si>
  <si>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</si>
  <si>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</si>
  <si>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</si>
  <si>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</si>
  <si>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</si>
  <si>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</si>
  <si>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</si>
  <si>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</si>
  <si>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</si>
  <si>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</si>
  <si>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</si>
  <si>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</si>
  <si>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</si>
  <si>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</si>
  <si>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</si>
  <si>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</si>
  <si>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</si>
  <si>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</si>
  <si>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</si>
  <si>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</si>
  <si>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</si>
  <si>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</si>
  <si>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</si>
  <si>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</si>
  <si>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</si>
  <si>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</si>
  <si>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</si>
  <si>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</si>
  <si>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</si>
  <si>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</si>
  <si>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</si>
  <si>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</si>
  <si>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</si>
  <si>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</si>
  <si>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</si>
  <si>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</si>
  <si>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</si>
  <si>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観光施設事業特別会計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</si>
  <si>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</si>
  <si>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</si>
  <si>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</si>
  <si>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</si>
  <si>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</si>
  <si>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</si>
  <si>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</si>
  <si>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</si>
  <si>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</si>
  <si>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</si>
  <si>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</si>
  <si>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</si>
  <si>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</si>
  <si>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</si>
  <si>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</si>
  <si>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</si>
  <si>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</si>
  <si>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</si>
  <si>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</si>
  <si>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</si>
  <si>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</si>
  <si>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</si>
  <si>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</si>
  <si>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</si>
  <si>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</si>
  <si>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</si>
  <si>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</si>
  <si>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</si>
  <si>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</si>
  <si>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</si>
  <si>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</si>
  <si>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</si>
  <si>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</si>
  <si>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</si>
  <si>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</si>
  <si>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</si>
  <si>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</si>
  <si>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</si>
  <si>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</si>
  <si>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</si>
  <si>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</si>
  <si>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</si>
  <si>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</si>
  <si>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</si>
  <si>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</si>
  <si>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</si>
  <si>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</si>
  <si>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</si>
  <si>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</si>
  <si>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</si>
  <si>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</si>
  <si>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</si>
  <si>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</si>
  <si>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</si>
  <si>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</si>
  <si>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</si>
  <si>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</si>
  <si>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</si>
  <si>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</si>
  <si>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長崎県長崎市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</si>
  <si>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</si>
  <si>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</si>
  <si>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</si>
  <si>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</si>
  <si>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</si>
  <si>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</si>
  <si>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</si>
  <si>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</si>
  <si>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</si>
  <si>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</si>
  <si>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</si>
  <si>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</si>
  <si>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</si>
  <si>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</si>
  <si>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</si>
  <si>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</si>
  <si>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</si>
  <si>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</si>
  <si>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</si>
  <si>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</si>
  <si>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</si>
  <si>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</si>
  <si>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</si>
  <si>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</si>
  <si>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</si>
  <si>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</si>
  <si>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</si>
  <si>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</si>
  <si>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</si>
  <si>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</si>
  <si>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</si>
  <si>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</si>
  <si>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</si>
  <si>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</si>
  <si>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</si>
  <si>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</si>
  <si>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</si>
  <si>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</si>
  <si>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</si>
  <si>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</si>
  <si>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</si>
  <si>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</si>
  <si>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</si>
  <si>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</si>
  <si>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</si>
  <si>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</si>
  <si>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</si>
  <si>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</si>
  <si>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</si>
  <si>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</si>
  <si>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</si>
  <si>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</si>
  <si>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</si>
  <si>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</si>
  <si>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</si>
  <si>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</si>
  <si>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</si>
  <si>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</si>
  <si>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</si>
  <si>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</si>
  <si>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</si>
  <si>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</si>
  <si>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</si>
  <si>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</si>
  <si>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</si>
  <si>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</si>
  <si>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</si>
  <si>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</si>
  <si>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</si>
  <si>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</si>
  <si>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</si>
  <si>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</si>
  <si>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</si>
  <si>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</si>
  <si>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</si>
  <si>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</si>
  <si>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</si>
  <si>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</si>
  <si>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</si>
  <si>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</si>
  <si>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</si>
  <si>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</si>
  <si>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</si>
  <si>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</si>
  <si>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</si>
  <si>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</si>
  <si>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</si>
  <si>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</si>
  <si>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</si>
  <si>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</si>
  <si>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</si>
  <si>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</si>
  <si>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</si>
  <si>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</si>
  <si>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</si>
  <si>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</si>
  <si>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</si>
  <si>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</si>
  <si>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</si>
  <si>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</si>
  <si>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</si>
  <si>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</si>
  <si>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</si>
  <si>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</si>
  <si>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</si>
  <si>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</si>
  <si>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</si>
  <si>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</si>
  <si>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</si>
  <si>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</si>
  <si>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</si>
  <si>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</si>
  <si>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</si>
  <si>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</si>
  <si>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</si>
  <si>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</si>
  <si>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</si>
  <si>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</si>
  <si>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</si>
  <si>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</si>
  <si>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</si>
  <si>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</si>
  <si>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</si>
  <si>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</si>
  <si>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</si>
  <si>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</si>
  <si>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</si>
  <si>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</si>
  <si>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</si>
  <si>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</si>
  <si>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</si>
  <si>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</si>
  <si>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</si>
  <si>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</si>
  <si>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</si>
  <si>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</si>
  <si>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</si>
  <si>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</si>
  <si>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</si>
  <si>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</si>
  <si>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</si>
  <si>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</si>
  <si>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</si>
  <si>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</si>
  <si>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</si>
  <si>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</si>
  <si>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</si>
  <si>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</si>
  <si>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</si>
  <si>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</si>
  <si>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</si>
  <si>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</si>
  <si>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長崎県長崎市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</si>
  <si>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</si>
  <si>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</si>
  <si>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</si>
  <si>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</si>
  <si>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</si>
  <si>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</si>
  <si>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</si>
  <si>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</si>
  <si>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</si>
  <si>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</si>
  <si>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</si>
  <si>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</si>
  <si>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</si>
  <si>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</si>
  <si>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</si>
  <si>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</si>
  <si>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</si>
  <si>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</si>
  <si>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</si>
  <si>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</si>
  <si>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</si>
  <si>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</si>
  <si>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診療所事業特別会計</t>
    <phoneticPr fontId="5"/>
  </si>
  <si>
    <t>-</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</si>
  <si>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</si>
  <si>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</si>
  <si>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</si>
  <si>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</si>
  <si>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</si>
  <si>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</si>
  <si>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</si>
  <si>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</si>
  <si>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</si>
  <si>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</si>
  <si>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</si>
  <si>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</si>
  <si>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</si>
  <si>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</si>
  <si>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</si>
  <si>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</si>
  <si>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</si>
  <si>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</si>
  <si>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</si>
  <si>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</si>
  <si>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</si>
  <si>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</si>
  <si>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</si>
  <si>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</si>
  <si>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</si>
  <si>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</si>
  <si>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</si>
  <si>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</si>
  <si>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</si>
  <si>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</si>
  <si>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</si>
  <si>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</si>
  <si>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</si>
  <si>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</si>
  <si>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</si>
  <si>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</si>
  <si>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</si>
  <si>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</si>
  <si>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</si>
  <si>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</si>
  <si>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</si>
  <si>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</si>
  <si>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</si>
  <si>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</si>
  <si>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</si>
  <si>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</si>
  <si>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</si>
  <si>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</si>
  <si>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</si>
  <si>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</si>
  <si>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</si>
  <si>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</si>
  <si>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</si>
  <si>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</si>
  <si>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</si>
  <si>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</si>
  <si>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</si>
  <si>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</si>
  <si>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</si>
  <si>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</si>
  <si>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</si>
  <si>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</si>
  <si>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</si>
  <si>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</si>
  <si>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</si>
  <si>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</si>
  <si>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</si>
  <si>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</si>
  <si>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</si>
  <si>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</si>
  <si>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</si>
  <si>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</si>
  <si>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</si>
  <si>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</si>
  <si>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</si>
  <si>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</si>
  <si>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</si>
  <si>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</si>
  <si>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</si>
  <si>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</si>
  <si>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</si>
  <si>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</si>
  <si>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</si>
  <si>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</si>
  <si>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</si>
  <si>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</si>
  <si>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</si>
  <si>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</si>
  <si>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</si>
  <si>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</si>
  <si>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</si>
  <si>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生活排水事業特別会計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</si>
  <si>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</si>
  <si>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</si>
  <si>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</si>
  <si>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</si>
  <si>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</si>
  <si>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</si>
  <si>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(Ｆ)</t>
    <phoneticPr fontId="5"/>
  </si>
  <si>
    <t>中央卸売市場事業特別会計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</si>
  <si>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</si>
  <si>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</si>
  <si>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</si>
  <si>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</si>
  <si>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</si>
  <si>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</si>
  <si>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</si>
  <si>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</si>
  <si>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</si>
  <si>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</si>
  <si>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</si>
  <si>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</si>
  <si>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</si>
  <si>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</si>
  <si>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</si>
  <si>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</si>
  <si>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</si>
  <si>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</si>
  <si>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</si>
  <si>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</si>
  <si>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</si>
  <si>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</si>
  <si>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</si>
  <si>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</si>
  <si>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</si>
  <si>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</si>
  <si>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</si>
  <si>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</si>
  <si>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</si>
  <si>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</si>
  <si>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</si>
  <si>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</si>
  <si>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</si>
  <si>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</si>
  <si>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</si>
  <si>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</si>
  <si>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</si>
  <si>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</si>
  <si>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</si>
  <si>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</si>
  <si>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</si>
  <si>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</si>
  <si>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</si>
  <si>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</si>
  <si>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</si>
  <si>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</si>
  <si>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</si>
  <si>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</si>
  <si>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</si>
  <si>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</si>
  <si>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</si>
  <si>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</si>
  <si>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</si>
  <si>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</si>
  <si>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</si>
  <si>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</si>
  <si>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</si>
  <si>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</si>
  <si>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</si>
  <si>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</si>
  <si>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</si>
  <si>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</si>
  <si>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</si>
  <si>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</si>
  <si>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</si>
  <si>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</si>
  <si>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</si>
  <si>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</si>
  <si>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</si>
  <si>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</si>
  <si>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</si>
  <si>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</si>
  <si>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</si>
  <si>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</si>
  <si>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</si>
  <si>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</si>
  <si>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</si>
  <si>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</si>
  <si>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</si>
  <si>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</si>
  <si>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</si>
  <si>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</si>
  <si>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</si>
  <si>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</si>
  <si>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</si>
  <si>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0.55</t>
  </si>
  <si>
    <t>▲ 0.38</t>
  </si>
  <si>
    <t>観光施設事業特別会計</t>
  </si>
  <si>
    <t>▲ 0.00</t>
  </si>
  <si>
    <t>水道事業会計</t>
  </si>
  <si>
    <t>下水道事業会計</t>
  </si>
  <si>
    <t>一般会計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</si>
  <si>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</si>
  <si>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</si>
  <si>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</si>
  <si>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</si>
  <si>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</si>
  <si>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</si>
  <si>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</si>
  <si>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</si>
  <si>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</si>
  <si>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</si>
  <si>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</si>
  <si>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</si>
  <si>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2"/>
  </si>
  <si>
    <t>いきいき長寿社会基金</t>
    <rPh sb="4" eb="6">
      <t>チョウジュ</t>
    </rPh>
    <rPh sb="6" eb="8">
      <t>シャカイ</t>
    </rPh>
    <rPh sb="8" eb="10">
      <t>キキン</t>
    </rPh>
    <phoneticPr fontId="2"/>
  </si>
  <si>
    <t>長崎伝習所基金</t>
    <rPh sb="0" eb="2">
      <t>ナガサキ</t>
    </rPh>
    <rPh sb="2" eb="4">
      <t>デンシュウ</t>
    </rPh>
    <rPh sb="4" eb="5">
      <t>ジョ</t>
    </rPh>
    <rPh sb="5" eb="7">
      <t>キキン</t>
    </rPh>
    <phoneticPr fontId="2"/>
  </si>
  <si>
    <t>端島（軍艦島）整備基金</t>
    <rPh sb="0" eb="2">
      <t>ハシマ</t>
    </rPh>
    <rPh sb="3" eb="6">
      <t>グンカンジマ</t>
    </rPh>
    <rPh sb="7" eb="9">
      <t>セイビ</t>
    </rPh>
    <rPh sb="9" eb="11">
      <t>キキン</t>
    </rPh>
    <phoneticPr fontId="2"/>
  </si>
  <si>
    <t>市庁舎建設整備基金
(以下積立額が多い上位５基金を記載(R元年度末現在))</t>
    <rPh sb="0" eb="3">
      <t>シチョウシャ</t>
    </rPh>
    <rPh sb="3" eb="5">
      <t>ケンセツ</t>
    </rPh>
    <rPh sb="5" eb="7">
      <t>セイビ</t>
    </rPh>
    <rPh sb="7" eb="9">
      <t>キキン</t>
    </rPh>
    <rPh sb="11" eb="13">
      <t>イカ</t>
    </rPh>
    <rPh sb="29" eb="30">
      <t>ガン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</si>
</sst>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DE17-4B4E-82F7-99A1BCB3BC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52962</c:v>
                </c:pt>
                <c:pt idx="1">
                  <c:v>43517</c:v>
                </c:pt>
                <c:pt idx="2">
                  <c:v>48480</c:v>
                </c:pt>
                <c:pt idx="3">
                  <c:v>46026</c:v>
                </c:pt>
                <c:pt idx="4">
                  <c:v>76769</c:v>
                </c:pt>
              </c:numCache>
            </c:numRef>
          </c:val>
          <c:smooth val="0"/>
          <c:extLst>
            <c:ext xmlns:c16="http://schemas.microsoft.com/office/drawing/2014/chart" uri="{C3380CC4-5D6E-409C-BE32-E72D297353CC}">
              <c16:uniqueId val="{00000001-DE17-4B4E-82F7-99A1BCB3BC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4.47</c:v>
                </c:pt>
                <c:pt idx="1">
                  <c:v>2.11</c:v>
                </c:pt>
                <c:pt idx="2">
                  <c:v>3.17</c:v>
                </c:pt>
                <c:pt idx="3">
                  <c:v>2.4300000000000002</c:v>
                </c:pt>
                <c:pt idx="4">
                  <c:v>3.4</c:v>
                </c:pt>
              </c:numCache>
            </c:numRef>
          </c:val>
          <c:extLst>
            <c:ext xmlns:c16="http://schemas.microsoft.com/office/drawing/2014/chart" uri="{C3380CC4-5D6E-409C-BE32-E72D297353CC}">
              <c16:uniqueId val="{00000000-F7C0-4A5C-829C-FB137E1031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9.0299999999999994</c:v>
                </c:pt>
                <c:pt idx="1">
                  <c:v>11.01</c:v>
                </c:pt>
                <c:pt idx="2">
                  <c:v>12.09</c:v>
                </c:pt>
                <c:pt idx="3">
                  <c:v>12.55</c:v>
                </c:pt>
                <c:pt idx="4">
                  <c:v>12.32</c:v>
                </c:pt>
              </c:numCache>
            </c:numRef>
          </c:val>
          <c:extLst>
            <c:ext xmlns:c16="http://schemas.microsoft.com/office/drawing/2014/chart" uri="{C3380CC4-5D6E-409C-BE32-E72D297353CC}">
              <c16:uniqueId val="{00000001-F7C0-4A5C-829C-FB137E1031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3.01</c:v>
                </c:pt>
                <c:pt idx="1">
                  <c:v>-0.55000000000000004</c:v>
                </c:pt>
                <c:pt idx="2">
                  <c:v>2.06</c:v>
                </c:pt>
                <c:pt idx="3">
                  <c:v>-0.38</c:v>
                </c:pt>
                <c:pt idx="4">
                  <c:v>0.63</c:v>
                </c:pt>
              </c:numCache>
            </c:numRef>
          </c:val>
          <c:smooth val="0"/>
          <c:extLst>
            <c:ext xmlns:c16="http://schemas.microsoft.com/office/drawing/2014/chart" uri="{C3380CC4-5D6E-409C-BE32-E72D297353CC}">
              <c16:uniqueId val="{00000002-F7C0-4A5C-829C-FB137E1031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6D55-4D6D-A0C6-EE9179564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55-4D6D-A0C6-EE91795645B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7.0000000000000007E-2</c:v>
                </c:pt>
                <c:pt idx="4">
                  <c:v>#N/A</c:v>
                </c:pt>
                <c:pt idx="5">
                  <c:v>0.05</c:v>
                </c:pt>
                <c:pt idx="6">
                  <c:v>#N/A</c:v>
                </c:pt>
                <c:pt idx="7">
                  <c:v>0.06</c:v>
                </c:pt>
                <c:pt idx="8">
                  <c:v>#N/A</c:v>
                </c:pt>
                <c:pt idx="9">
                  <c:v>0.06</c:v>
                </c:pt>
              </c:numCache>
            </c:numRef>
          </c:val>
          <c:extLst>
            <c:ext xmlns:c16="http://schemas.microsoft.com/office/drawing/2014/chart" uri="{C3380CC4-5D6E-409C-BE32-E72D297353CC}">
              <c16:uniqueId val="{00000002-6D55-4D6D-A0C6-EE91795645B0}"/>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0.1</c:v>
                </c:pt>
                <c:pt idx="4">
                  <c:v>#N/A</c:v>
                </c:pt>
                <c:pt idx="5">
                  <c:v>7.0000000000000007E-2</c:v>
                </c:pt>
                <c:pt idx="6">
                  <c:v>#N/A</c:v>
                </c:pt>
                <c:pt idx="7">
                  <c:v>0.1</c:v>
                </c:pt>
                <c:pt idx="8">
                  <c:v>#N/A</c:v>
                </c:pt>
                <c:pt idx="9">
                  <c:v>0.15</c:v>
                </c:pt>
              </c:numCache>
            </c:numRef>
          </c:val>
          <c:extLst>
            <c:ext xmlns:c16="http://schemas.microsoft.com/office/drawing/2014/chart" uri="{C3380CC4-5D6E-409C-BE32-E72D297353CC}">
              <c16:uniqueId val="{00000003-6D55-4D6D-A0C6-EE91795645B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0.77</c:v>
                </c:pt>
                <c:pt idx="4">
                  <c:v>#N/A</c:v>
                </c:pt>
                <c:pt idx="5">
                  <c:v>1.38</c:v>
                </c:pt>
                <c:pt idx="6">
                  <c:v>#N/A</c:v>
                </c:pt>
                <c:pt idx="7">
                  <c:v>0.24</c:v>
                </c:pt>
                <c:pt idx="8">
                  <c:v>#N/A</c:v>
                </c:pt>
                <c:pt idx="9">
                  <c:v>0.22</c:v>
                </c:pt>
              </c:numCache>
            </c:numRef>
          </c:val>
          <c:extLst>
            <c:ext xmlns:c16="http://schemas.microsoft.com/office/drawing/2014/chart" uri="{C3380CC4-5D6E-409C-BE32-E72D297353CC}">
              <c16:uniqueId val="{00000004-6D55-4D6D-A0C6-EE91795645B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0.62</c:v>
                </c:pt>
                <c:pt idx="4">
                  <c:v>#N/A</c:v>
                </c:pt>
                <c:pt idx="5">
                  <c:v>1.2</c:v>
                </c:pt>
                <c:pt idx="6">
                  <c:v>#N/A</c:v>
                </c:pt>
                <c:pt idx="7">
                  <c:v>2.04</c:v>
                </c:pt>
                <c:pt idx="8">
                  <c:v>#N/A</c:v>
                </c:pt>
                <c:pt idx="9">
                  <c:v>1.1000000000000001</c:v>
                </c:pt>
              </c:numCache>
            </c:numRef>
          </c:val>
          <c:extLst>
            <c:ext xmlns:c16="http://schemas.microsoft.com/office/drawing/2014/chart" uri="{C3380CC4-5D6E-409C-BE32-E72D297353CC}">
              <c16:uniqueId val="{00000005-6D55-4D6D-A0C6-EE91795645B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4.25</c:v>
                </c:pt>
                <c:pt idx="2">
                  <c:v>#N/A</c:v>
                </c:pt>
                <c:pt idx="3">
                  <c:v>2</c:v>
                </c:pt>
                <c:pt idx="4">
                  <c:v>#N/A</c:v>
                </c:pt>
                <c:pt idx="5">
                  <c:v>3.09</c:v>
                </c:pt>
                <c:pt idx="6">
                  <c:v>#N/A</c:v>
                </c:pt>
                <c:pt idx="7">
                  <c:v>2.33</c:v>
                </c:pt>
                <c:pt idx="8">
                  <c:v>#N/A</c:v>
                </c:pt>
                <c:pt idx="9">
                  <c:v>3.24</c:v>
                </c:pt>
              </c:numCache>
            </c:numRef>
          </c:val>
          <c:extLst>
            <c:ext xmlns:c16="http://schemas.microsoft.com/office/drawing/2014/chart" uri="{C3380CC4-5D6E-409C-BE32-E72D297353CC}">
              <c16:uniqueId val="{00000006-6D55-4D6D-A0C6-EE91795645B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4.0999999999999996</c:v>
                </c:pt>
                <c:pt idx="2">
                  <c:v>#N/A</c:v>
                </c:pt>
                <c:pt idx="3">
                  <c:v>5.25</c:v>
                </c:pt>
                <c:pt idx="4">
                  <c:v>#N/A</c:v>
                </c:pt>
                <c:pt idx="5">
                  <c:v>6.79</c:v>
                </c:pt>
                <c:pt idx="6">
                  <c:v>#N/A</c:v>
                </c:pt>
                <c:pt idx="7">
                  <c:v>8.07</c:v>
                </c:pt>
                <c:pt idx="8">
                  <c:v>#N/A</c:v>
                </c:pt>
                <c:pt idx="9">
                  <c:v>9.57</c:v>
                </c:pt>
              </c:numCache>
            </c:numRef>
          </c:val>
          <c:extLst>
            <c:ext xmlns:c16="http://schemas.microsoft.com/office/drawing/2014/chart" uri="{C3380CC4-5D6E-409C-BE32-E72D297353CC}">
              <c16:uniqueId val="{00000007-6D55-4D6D-A0C6-EE91795645B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11.87</c:v>
                </c:pt>
                <c:pt idx="2">
                  <c:v>#N/A</c:v>
                </c:pt>
                <c:pt idx="3">
                  <c:v>13.33</c:v>
                </c:pt>
                <c:pt idx="4">
                  <c:v>#N/A</c:v>
                </c:pt>
                <c:pt idx="5">
                  <c:v>14.05</c:v>
                </c:pt>
                <c:pt idx="6">
                  <c:v>#N/A</c:v>
                </c:pt>
                <c:pt idx="7">
                  <c:v>13.99</c:v>
                </c:pt>
                <c:pt idx="8">
                  <c:v>#N/A</c:v>
                </c:pt>
                <c:pt idx="9">
                  <c:v>14.51</c:v>
                </c:pt>
              </c:numCache>
            </c:numRef>
          </c:val>
          <c:extLst>
            <c:ext xmlns:c16="http://schemas.microsoft.com/office/drawing/2014/chart" uri="{C3380CC4-5D6E-409C-BE32-E72D297353CC}">
              <c16:uniqueId val="{00000008-6D55-4D6D-A0C6-EE91795645B0}"/>
            </c:ext>
          </c:extLst>
        </c:ser>
        <c:ser>
          <c:idx val="9"/>
          <c:order val="9"/>
          <c:tx>
            <c:strRef>
              <c:f>データシート!$A$36</c:f>
              <c:strCache>
                <c:ptCount val="1"/>
                <c:pt idx="0">
                  <c:v>観光施設事業特別会計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0.05</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9-6D55-4D6D-A0C6-EE91795645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22266</c:v>
                </c:pt>
                <c:pt idx="5">
                  <c:v>22230</c:v>
                </c:pt>
                <c:pt idx="8">
                  <c:v>22261</c:v>
                </c:pt>
                <c:pt idx="11">
                  <c:v>21872</c:v>
                </c:pt>
                <c:pt idx="14">
                  <c:v>20561</c:v>
                </c:pt>
              </c:numCache>
            </c:numRef>
          </c:val>
          <c:extLst>
            <c:ext xmlns:c16="http://schemas.microsoft.com/office/drawing/2014/chart" uri="{C3380CC4-5D6E-409C-BE32-E72D297353CC}">
              <c16:uniqueId val="{00000000-D3BC-49A2-B336-C55FD4D6CF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D3BC-49A2-B336-C55FD4D6CF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83</c:v>
                </c:pt>
                <c:pt idx="3">
                  <c:v>81</c:v>
                </c:pt>
                <c:pt idx="6">
                  <c:v>67</c:v>
                </c:pt>
                <c:pt idx="9">
                  <c:v>60</c:v>
                </c:pt>
                <c:pt idx="12">
                  <c:v>60</c:v>
                </c:pt>
              </c:numCache>
            </c:numRef>
          </c:val>
          <c:extLst>
            <c:ext xmlns:c16="http://schemas.microsoft.com/office/drawing/2014/chart" uri="{C3380CC4-5D6E-409C-BE32-E72D297353CC}">
              <c16:uniqueId val="{00000002-D3BC-49A2-B336-C55FD4D6CF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BC-49A2-B336-C55FD4D6CF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5173</c:v>
                </c:pt>
                <c:pt idx="3">
                  <c:v>5162</c:v>
                </c:pt>
                <c:pt idx="6">
                  <c:v>5097</c:v>
                </c:pt>
                <c:pt idx="9">
                  <c:v>5002</c:v>
                </c:pt>
                <c:pt idx="12">
                  <c:v>4967</c:v>
                </c:pt>
              </c:numCache>
            </c:numRef>
          </c:val>
          <c:extLst>
            <c:ext xmlns:c16="http://schemas.microsoft.com/office/drawing/2014/chart" uri="{C3380CC4-5D6E-409C-BE32-E72D297353CC}">
              <c16:uniqueId val="{00000004-D3BC-49A2-B336-C55FD4D6CF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BC-49A2-B336-C55FD4D6CF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BC-49A2-B336-C55FD4D6CF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22638</c:v>
                </c:pt>
                <c:pt idx="3">
                  <c:v>23051</c:v>
                </c:pt>
                <c:pt idx="6">
                  <c:v>23492</c:v>
                </c:pt>
                <c:pt idx="9">
                  <c:v>23604</c:v>
                </c:pt>
                <c:pt idx="12">
                  <c:v>22131</c:v>
                </c:pt>
              </c:numCache>
            </c:numRef>
          </c:val>
          <c:extLst>
            <c:ext xmlns:c16="http://schemas.microsoft.com/office/drawing/2014/chart" uri="{C3380CC4-5D6E-409C-BE32-E72D297353CC}">
              <c16:uniqueId val="{00000007-D3BC-49A2-B336-C55FD4D6CF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5629</c:v>
                </c:pt>
                <c:pt idx="2">
                  <c:v>#N/A</c:v>
                </c:pt>
                <c:pt idx="3">
                  <c:v>#N/A</c:v>
                </c:pt>
                <c:pt idx="4">
                  <c:v>6065</c:v>
                </c:pt>
                <c:pt idx="5">
                  <c:v>#N/A</c:v>
                </c:pt>
                <c:pt idx="6">
                  <c:v>#N/A</c:v>
                </c:pt>
                <c:pt idx="7">
                  <c:v>6396</c:v>
                </c:pt>
                <c:pt idx="8">
                  <c:v>#N/A</c:v>
                </c:pt>
                <c:pt idx="9">
                  <c:v>#N/A</c:v>
                </c:pt>
                <c:pt idx="10">
                  <c:v>6794</c:v>
                </c:pt>
                <c:pt idx="11">
                  <c:v>#N/A</c:v>
                </c:pt>
                <c:pt idx="12">
                  <c:v>#N/A</c:v>
                </c:pt>
                <c:pt idx="13">
                  <c:v>6597</c:v>
                </c:pt>
                <c:pt idx="14">
                  <c:v>#N/A</c:v>
                </c:pt>
              </c:numCache>
            </c:numRef>
          </c:val>
          <c:smooth val="0"/>
          <c:extLst>
            <c:ext xmlns:c16="http://schemas.microsoft.com/office/drawing/2014/chart" uri="{C3380CC4-5D6E-409C-BE32-E72D297353CC}">
              <c16:uniqueId val="{00000008-D3BC-49A2-B336-C55FD4D6CF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185818</c:v>
                </c:pt>
                <c:pt idx="5">
                  <c:v>184639</c:v>
                </c:pt>
                <c:pt idx="8">
                  <c:v>181752</c:v>
                </c:pt>
                <c:pt idx="11">
                  <c:v>180290</c:v>
                </c:pt>
                <c:pt idx="14">
                  <c:v>177141</c:v>
                </c:pt>
              </c:numCache>
            </c:numRef>
          </c:val>
          <c:extLst>
            <c:ext xmlns:c16="http://schemas.microsoft.com/office/drawing/2014/chart" uri="{C3380CC4-5D6E-409C-BE32-E72D297353CC}">
              <c16:uniqueId val="{00000000-5E41-4786-9BE4-47DF7B6494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39146</c:v>
                </c:pt>
                <c:pt idx="5">
                  <c:v>37701</c:v>
                </c:pt>
                <c:pt idx="8">
                  <c:v>35417</c:v>
                </c:pt>
                <c:pt idx="11">
                  <c:v>38120</c:v>
                </c:pt>
                <c:pt idx="14">
                  <c:v>35702</c:v>
                </c:pt>
              </c:numCache>
            </c:numRef>
          </c:val>
          <c:extLst>
            <c:ext xmlns:c16="http://schemas.microsoft.com/office/drawing/2014/chart" uri="{C3380CC4-5D6E-409C-BE32-E72D297353CC}">
              <c16:uniqueId val="{00000001-5E41-4786-9BE4-47DF7B6494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44139</c:v>
                </c:pt>
                <c:pt idx="5">
                  <c:v>47493</c:v>
                </c:pt>
                <c:pt idx="8">
                  <c:v>49305</c:v>
                </c:pt>
                <c:pt idx="11">
                  <c:v>50020</c:v>
                </c:pt>
                <c:pt idx="14">
                  <c:v>47954</c:v>
                </c:pt>
              </c:numCache>
            </c:numRef>
          </c:val>
          <c:extLst>
            <c:ext xmlns:c16="http://schemas.microsoft.com/office/drawing/2014/chart" uri="{C3380CC4-5D6E-409C-BE32-E72D297353CC}">
              <c16:uniqueId val="{00000002-5E41-4786-9BE4-47DF7B6494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41-4786-9BE4-47DF7B6494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41-4786-9BE4-47DF7B6494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2490</c:v>
                </c:pt>
                <c:pt idx="3">
                  <c:v>2654</c:v>
                </c:pt>
                <c:pt idx="6">
                  <c:v>2142</c:v>
                </c:pt>
                <c:pt idx="9">
                  <c:v>2129</c:v>
                </c:pt>
                <c:pt idx="12">
                  <c:v>2499</c:v>
                </c:pt>
              </c:numCache>
            </c:numRef>
          </c:val>
          <c:extLst>
            <c:ext xmlns:c16="http://schemas.microsoft.com/office/drawing/2014/chart" uri="{C3380CC4-5D6E-409C-BE32-E72D297353CC}">
              <c16:uniqueId val="{00000005-5E41-4786-9BE4-47DF7B6494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22639</c:v>
                </c:pt>
                <c:pt idx="3">
                  <c:v>21562</c:v>
                </c:pt>
                <c:pt idx="6">
                  <c:v>20041</c:v>
                </c:pt>
                <c:pt idx="9">
                  <c:v>17159</c:v>
                </c:pt>
                <c:pt idx="12">
                  <c:v>16399</c:v>
                </c:pt>
              </c:numCache>
            </c:numRef>
          </c:val>
          <c:extLst>
            <c:ext xmlns:c16="http://schemas.microsoft.com/office/drawing/2014/chart" uri="{C3380CC4-5D6E-409C-BE32-E72D297353CC}">
              <c16:uniqueId val="{00000006-5E41-4786-9BE4-47DF7B6494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E41-4786-9BE4-47DF7B6494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47722</c:v>
                </c:pt>
                <c:pt idx="3">
                  <c:v>47259</c:v>
                </c:pt>
                <c:pt idx="6">
                  <c:v>46571</c:v>
                </c:pt>
                <c:pt idx="9">
                  <c:v>44922</c:v>
                </c:pt>
                <c:pt idx="12">
                  <c:v>42718</c:v>
                </c:pt>
              </c:numCache>
            </c:numRef>
          </c:val>
          <c:extLst>
            <c:ext xmlns:c16="http://schemas.microsoft.com/office/drawing/2014/chart" uri="{C3380CC4-5D6E-409C-BE32-E72D297353CC}">
              <c16:uniqueId val="{00000008-5E41-4786-9BE4-47DF7B6494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410</c:v>
                </c:pt>
                <c:pt idx="3">
                  <c:v>287</c:v>
                </c:pt>
                <c:pt idx="6">
                  <c:v>255</c:v>
                </c:pt>
                <c:pt idx="9">
                  <c:v>199</c:v>
                </c:pt>
                <c:pt idx="12">
                  <c:v>144</c:v>
                </c:pt>
              </c:numCache>
            </c:numRef>
          </c:val>
          <c:extLst>
            <c:ext xmlns:c16="http://schemas.microsoft.com/office/drawing/2014/chart" uri="{C3380CC4-5D6E-409C-BE32-E72D297353CC}">
              <c16:uniqueId val="{00000009-5E41-4786-9BE4-47DF7B6494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265111</c:v>
                </c:pt>
                <c:pt idx="3">
                  <c:v>263838</c:v>
                </c:pt>
                <c:pt idx="6">
                  <c:v>262008</c:v>
                </c:pt>
                <c:pt idx="9">
                  <c:v>261846</c:v>
                </c:pt>
                <c:pt idx="12">
                  <c:v>267543</c:v>
                </c:pt>
              </c:numCache>
            </c:numRef>
          </c:val>
          <c:extLst>
            <c:ext xmlns:c16="http://schemas.microsoft.com/office/drawing/2014/chart" uri="{C3380CC4-5D6E-409C-BE32-E72D297353CC}">
              <c16:uniqueId val="{0000000A-5E41-4786-9BE4-47DF7B6494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69268</c:v>
                </c:pt>
                <c:pt idx="2">
                  <c:v>#N/A</c:v>
                </c:pt>
                <c:pt idx="3">
                  <c:v>#N/A</c:v>
                </c:pt>
                <c:pt idx="4">
                  <c:v>65766</c:v>
                </c:pt>
                <c:pt idx="5">
                  <c:v>#N/A</c:v>
                </c:pt>
                <c:pt idx="6">
                  <c:v>#N/A</c:v>
                </c:pt>
                <c:pt idx="7">
                  <c:v>64542</c:v>
                </c:pt>
                <c:pt idx="8">
                  <c:v>#N/A</c:v>
                </c:pt>
                <c:pt idx="9">
                  <c:v>#N/A</c:v>
                </c:pt>
                <c:pt idx="10">
                  <c:v>57825</c:v>
                </c:pt>
                <c:pt idx="11">
                  <c:v>#N/A</c:v>
                </c:pt>
                <c:pt idx="12">
                  <c:v>#N/A</c:v>
                </c:pt>
                <c:pt idx="13">
                  <c:v>68507</c:v>
                </c:pt>
                <c:pt idx="14">
                  <c:v>#N/A</c:v>
                </c:pt>
              </c:numCache>
            </c:numRef>
          </c:val>
          <c:smooth val="0"/>
          <c:extLst>
            <c:ext xmlns:c16="http://schemas.microsoft.com/office/drawing/2014/chart" uri="{C3380CC4-5D6E-409C-BE32-E72D297353CC}">
              <c16:uniqueId val="{0000000B-5E41-4786-9BE4-47DF7B6494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12099</c:v>
                </c:pt>
                <c:pt idx="1">
                  <c:v>12472</c:v>
                </c:pt>
                <c:pt idx="2">
                  <c:v>12163</c:v>
                </c:pt>
              </c:numCache>
            </c:numRef>
          </c:val>
          <c:extLst>
            <c:ext xmlns:c16="http://schemas.microsoft.com/office/drawing/2014/chart" uri="{C3380CC4-5D6E-409C-BE32-E72D297353CC}">
              <c16:uniqueId val="{00000000-4D08-45C3-ADDD-98219211F9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9830</c:v>
                </c:pt>
                <c:pt idx="1">
                  <c:v>9316</c:v>
                </c:pt>
                <c:pt idx="2">
                  <c:v>7476</c:v>
                </c:pt>
              </c:numCache>
            </c:numRef>
          </c:val>
          <c:extLst>
            <c:ext xmlns:c16="http://schemas.microsoft.com/office/drawing/2014/chart" uri="{C3380CC4-5D6E-409C-BE32-E72D297353CC}">
              <c16:uniqueId val="{00000001-4D08-45C3-ADDD-98219211F9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27309</c:v>
                </c:pt>
                <c:pt idx="1">
                  <c:v>27334</c:v>
                </c:pt>
                <c:pt idx="2">
                  <c:v>26779</c:v>
                </c:pt>
              </c:numCache>
            </c:numRef>
          </c:val>
          <c:extLst>
            <c:ext xmlns:c16="http://schemas.microsoft.com/office/drawing/2014/chart" uri="{C3380CC4-5D6E-409C-BE32-E72D297353CC}">
              <c16:uniqueId val="{00000002-4D08-45C3-ADDD-98219211F9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か年平均で算出した令和元年度の実質公債費比率は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％であり、平成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ポイント悪化している。</a:t>
          </a:r>
        </a:p>
        <a:p>
          <a:r>
            <a:rPr kumimoji="1" lang="ja-JP" altLang="en-US" sz="1400">
              <a:latin typeface="ＭＳ ゴシック" pitchFamily="49" charset="-128"/>
              <a:ea typeface="ＭＳ ゴシック" pitchFamily="49" charset="-128"/>
            </a:rPr>
            <a:t>　これは、分子の主な構成要素である地方債の元利償還金充当一般財源が減少したものの、地方交付税等による算入公債費等が減少したことにより、実質公債費比率の分子が増したことになど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地方債の借入は世代間の公平性を保つという側面もあることから、長崎市では満期一括償還地方債を導入していないことから、満期一括償還地方債の財源として減債基金に積み立てていない。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主な増減要素</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・地方債残高</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学校教育施設等整備事業債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　　公共事業等債　＋</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・公営企業等繰入見込額</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下水道事業　▲</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　　減債基金　▲</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・充当可能特定歳入（▲</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都市計画税充当額　▲</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下水道費　▲</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今後は大型事業の実施により、地方債残高の増と基金の取り崩しにより、将来負担比率の上昇が見込まれるが、早期健全化基準を大きく下回る値で推移すると考えている。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・端島（軍艦島）整備基金の積立額の増はあったものの、減債基金や市庁舎建設整備基金などの繰入額が増分を上回ったことに伴い、基金全体としては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庁舎建設が行われており、建設に係る財源に充当するため、市庁舎建設基金は減少する見込みであり、新型コロナウイルスの影響により基金を活用しながら財政運営を行っていく必要があるため、一定額を確保しつつも、基金全体で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・市庁舎建設整備基金：市庁舎の建設整備に要する経費の財源に充当する。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・地域振興基金：地域住民の連帯の強化又は地域振興等の事業に要する経費の財源に充当する。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・いきいき長寿社会基金：高齢者の保健及び福祉を増進するための経費の財源に充当する。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・市庁舎建設整備基金：新市庁舎建設事業費の財源として充当したことによる減（▲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・端島整備基金：ふるさと納税寄付額（使途指定分）を基金に積み立てた一方、取崩しを行わなかったことに伴う増（＋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の完成予定に向けて、市庁舎建設に係る経費に充当する。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・地域振興基金：地域振興を図るため、地域コミュニティ連絡協議会に対する補助金や地域活性化事業費負担金等に充当する。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・その他基金についても、運用方針を見直すなど積極的な基金の活用を行う。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・基金の取り崩しが決算余剰金の積立等に伴う積立額を上回ったことににより、基金残高が減となった。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が見込まれていることから、一部の年度においては財政調整のために基金を繰り入れる必要があり、新型コロナウイルスの影響により基金を活用しながら財政運営を行っていく必要があるため、一定額を確保しつつも、基金全体では減少する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・長崎駅周辺区画整理事業のための繰入額が通常の積立額を上回ったことにより、基金残高が減となった。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が見込まれていることから、一部の年度においては財政調整のために基金を繰り入れる必要があり、新型コロナウイルスの影響により基金を活用しながら財政運営を行っていく必要があるため、一定額を確保しつつも、基金全体で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歳出においては、扶助費や公債費などの需要が多額であり、歳出総額が中核市平均を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％上回っている一方、歳入においては、個人市民税等の税収基盤が脆弱であるなど、財政力指数を押し下げている要因となっている。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近年財政力指数は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横ばい傾向であり、更なる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市税収入の確保に努めるなど、財政基盤の強化に努める。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9" name="直線コネクタ 68"/>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2" name="直線コネクタ 71"/>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おいて、経常的な一般財源収入である地方消費税交付金が増（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億円）したものの、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歳出において、経常的経費に要する一般財源が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億円増（扶助費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億円増など）となった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ことなどにより、経常収支比率は昨年に比べて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ポイント悪化しており、高い水準にあることから、引き続き行財政の改善に努める。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66</xdr:row>
      <xdr:rowOff>87376</xdr:rowOff>
    </xdr:to>
    <xdr:cxnSp macro="">
      <xdr:nvCxnSpPr>
        <xdr:cNvPr id="130" name="直線コネクタ 129"/>
        <xdr:cNvCxnSpPr/>
      </xdr:nvCxnSpPr>
      <xdr:spPr>
        <a:xfrm>
          <a:off x="4114800" y="113982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82550</xdr:rowOff>
    </xdr:to>
    <xdr:cxnSp macro="">
      <xdr:nvCxnSpPr>
        <xdr:cNvPr id="133" name="直線コネクタ 132"/>
        <xdr:cNvCxnSpPr/>
      </xdr:nvCxnSpPr>
      <xdr:spPr>
        <a:xfrm>
          <a:off x="3225800" y="113451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72898</xdr:rowOff>
    </xdr:to>
    <xdr:cxnSp macro="">
      <xdr:nvCxnSpPr>
        <xdr:cNvPr id="136" name="直線コネクタ 135"/>
        <xdr:cNvCxnSpPr/>
      </xdr:nvCxnSpPr>
      <xdr:spPr>
        <a:xfrm flipV="1">
          <a:off x="2336800" y="113451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66</xdr:row>
      <xdr:rowOff>72898</xdr:rowOff>
    </xdr:to>
    <xdr:cxnSp macro="">
      <xdr:nvCxnSpPr>
        <xdr:cNvPr id="139" name="直線コネクタ 138"/>
        <xdr:cNvCxnSpPr/>
      </xdr:nvCxnSpPr>
      <xdr:spPr>
        <a:xfrm>
          <a:off x="1447800" y="1119555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49" name="楕円 148"/>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8653</xdr:rowOff>
    </xdr:from>
    <xdr:ext cx="762000" cy="259045"/>
    <xdr:sp macro="" textlink="">
      <xdr:nvSpPr>
        <xdr:cNvPr id="150" name="財政構造の弾力性該当値テキスト"/>
        <xdr:cNvSpPr txBox="1"/>
      </xdr:nvSpPr>
      <xdr:spPr>
        <a:xfrm>
          <a:off x="5041900" y="113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2" name="テキスト ボックス 151"/>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3" name="楕円 152"/>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4" name="テキスト ボックス 153"/>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5" name="楕円 154"/>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6" name="テキスト ボックス 155"/>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6,030</a:t>
          </a:r>
          <a:r>
            <a:rPr kumimoji="1" lang="ja-JP" altLang="en-US" sz="1300">
              <a:latin typeface="ＭＳ Ｐゴシック" panose="020B0600070205080204" pitchFamily="50" charset="-128"/>
              <a:ea typeface="ＭＳ Ｐゴシック" panose="020B0600070205080204" pitchFamily="50" charset="-128"/>
            </a:rPr>
            <a:t>円増しており、類似都市平均と比較して</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円下回っている。前年度より増となった理由は、給食食材等調達費の皆増等により物件費が増（</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億円）したことや、人口の減（▲</a:t>
          </a:r>
          <a:r>
            <a:rPr kumimoji="1" lang="en-US" altLang="ja-JP" sz="1300">
              <a:latin typeface="ＭＳ Ｐゴシック" panose="020B0600070205080204" pitchFamily="50" charset="-128"/>
              <a:ea typeface="ＭＳ Ｐゴシック" panose="020B0600070205080204" pitchFamily="50" charset="-128"/>
            </a:rPr>
            <a:t>5,394</a:t>
          </a:r>
          <a:r>
            <a:rPr kumimoji="1" lang="ja-JP" altLang="en-US" sz="1300">
              <a:latin typeface="ＭＳ Ｐゴシック" panose="020B0600070205080204" pitchFamily="50" charset="-128"/>
              <a:ea typeface="ＭＳ Ｐゴシック" panose="020B0600070205080204" pitchFamily="50" charset="-128"/>
            </a:rPr>
            <a:t>人）により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人あたりのコストが増となったことが挙げられる。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136458</xdr:rowOff>
    </xdr:from>
    <xdr:to>
      <xdr:col>23</xdr:col>
      <xdr:colOff>133350</xdr:colOff>
      <xdr:row>83</xdr:row>
      <xdr:rowOff>68940</xdr:rowOff>
    </xdr:to>
    <xdr:cxnSp macro="">
      <xdr:nvCxnSpPr>
        <xdr:cNvPr id="195" name="直線コネクタ 194"/>
        <xdr:cNvCxnSpPr/>
      </xdr:nvCxnSpPr>
      <xdr:spPr>
        <a:xfrm>
          <a:off x="4114800" y="14195358"/>
          <a:ext cx="838200" cy="10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122411</xdr:rowOff>
    </xdr:from>
    <xdr:to>
      <xdr:col>19</xdr:col>
      <xdr:colOff>133350</xdr:colOff>
      <xdr:row>82</xdr:row>
      <xdr:rowOff>136458</xdr:rowOff>
    </xdr:to>
    <xdr:cxnSp macro="">
      <xdr:nvCxnSpPr>
        <xdr:cNvPr id="198" name="直線コネクタ 197"/>
        <xdr:cNvCxnSpPr/>
      </xdr:nvCxnSpPr>
      <xdr:spPr>
        <a:xfrm>
          <a:off x="3225800" y="14181311"/>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116965</xdr:rowOff>
    </xdr:from>
    <xdr:to>
      <xdr:col>15</xdr:col>
      <xdr:colOff>82550</xdr:colOff>
      <xdr:row>82</xdr:row>
      <xdr:rowOff>122411</xdr:rowOff>
    </xdr:to>
    <xdr:cxnSp macro="">
      <xdr:nvCxnSpPr>
        <xdr:cNvPr id="201" name="直線コネクタ 200"/>
        <xdr:cNvCxnSpPr/>
      </xdr:nvCxnSpPr>
      <xdr:spPr>
        <a:xfrm>
          <a:off x="2336800" y="14175865"/>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116965</xdr:rowOff>
    </xdr:from>
    <xdr:to>
      <xdr:col>11</xdr:col>
      <xdr:colOff>31750</xdr:colOff>
      <xdr:row>82</xdr:row>
      <xdr:rowOff>131874</xdr:rowOff>
    </xdr:to>
    <xdr:cxnSp macro="">
      <xdr:nvCxnSpPr>
        <xdr:cNvPr id="204" name="直線コネクタ 203"/>
        <xdr:cNvCxnSpPr/>
      </xdr:nvCxnSpPr>
      <xdr:spPr>
        <a:xfrm flipV="1">
          <a:off x="1447800" y="14175865"/>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18140</xdr:rowOff>
    </xdr:from>
    <xdr:to>
      <xdr:col>23</xdr:col>
      <xdr:colOff>184150</xdr:colOff>
      <xdr:row>83</xdr:row>
      <xdr:rowOff>119740</xdr:rowOff>
    </xdr:to>
    <xdr:sp macro="" textlink="">
      <xdr:nvSpPr>
        <xdr:cNvPr id="214" name="楕円 213"/>
        <xdr:cNvSpPr/>
      </xdr:nvSpPr>
      <xdr:spPr>
        <a:xfrm>
          <a:off x="4902200" y="142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161667</xdr:rowOff>
    </xdr:from>
    <xdr:ext cx="762000" cy="259045"/>
    <xdr:sp macro="" textlink="">
      <xdr:nvSpPr>
        <xdr:cNvPr id="215" name="人件費・物件費等の状況該当値テキスト"/>
        <xdr:cNvSpPr txBox="1"/>
      </xdr:nvSpPr>
      <xdr:spPr>
        <a:xfrm>
          <a:off x="5041900" y="142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85658</xdr:rowOff>
    </xdr:from>
    <xdr:to>
      <xdr:col>19</xdr:col>
      <xdr:colOff>184150</xdr:colOff>
      <xdr:row>83</xdr:row>
      <xdr:rowOff>15808</xdr:rowOff>
    </xdr:to>
    <xdr:sp macro="" textlink="">
      <xdr:nvSpPr>
        <xdr:cNvPr id="216" name="楕円 215"/>
        <xdr:cNvSpPr/>
      </xdr:nvSpPr>
      <xdr:spPr>
        <a:xfrm>
          <a:off x="4064000" y="141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25985</xdr:rowOff>
    </xdr:from>
    <xdr:ext cx="736600" cy="259045"/>
    <xdr:sp macro="" textlink="">
      <xdr:nvSpPr>
        <xdr:cNvPr id="217" name="テキスト ボックス 216"/>
        <xdr:cNvSpPr txBox="1"/>
      </xdr:nvSpPr>
      <xdr:spPr>
        <a:xfrm>
          <a:off x="3733800" y="13913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71611</xdr:rowOff>
    </xdr:from>
    <xdr:to>
      <xdr:col>15</xdr:col>
      <xdr:colOff>133350</xdr:colOff>
      <xdr:row>83</xdr:row>
      <xdr:rowOff>1761</xdr:rowOff>
    </xdr:to>
    <xdr:sp macro="" textlink="">
      <xdr:nvSpPr>
        <xdr:cNvPr id="218" name="楕円 217"/>
        <xdr:cNvSpPr/>
      </xdr:nvSpPr>
      <xdr:spPr>
        <a:xfrm>
          <a:off x="3175000" y="141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11938</xdr:rowOff>
    </xdr:from>
    <xdr:ext cx="762000" cy="259045"/>
    <xdr:sp macro="" textlink="">
      <xdr:nvSpPr>
        <xdr:cNvPr id="219" name="テキスト ボックス 218"/>
        <xdr:cNvSpPr txBox="1"/>
      </xdr:nvSpPr>
      <xdr:spPr>
        <a:xfrm>
          <a:off x="2844800" y="1389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66165</xdr:rowOff>
    </xdr:from>
    <xdr:to>
      <xdr:col>11</xdr:col>
      <xdr:colOff>82550</xdr:colOff>
      <xdr:row>82</xdr:row>
      <xdr:rowOff>167765</xdr:rowOff>
    </xdr:to>
    <xdr:sp macro="" textlink="">
      <xdr:nvSpPr>
        <xdr:cNvPr id="220" name="楕円 219"/>
        <xdr:cNvSpPr/>
      </xdr:nvSpPr>
      <xdr:spPr>
        <a:xfrm>
          <a:off x="2286000" y="141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6492</xdr:rowOff>
    </xdr:from>
    <xdr:ext cx="762000" cy="259045"/>
    <xdr:sp macro="" textlink="">
      <xdr:nvSpPr>
        <xdr:cNvPr id="221" name="テキスト ボックス 220"/>
        <xdr:cNvSpPr txBox="1"/>
      </xdr:nvSpPr>
      <xdr:spPr>
        <a:xfrm>
          <a:off x="1955800" y="138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81074</xdr:rowOff>
    </xdr:from>
    <xdr:to>
      <xdr:col>7</xdr:col>
      <xdr:colOff>31750</xdr:colOff>
      <xdr:row>83</xdr:row>
      <xdr:rowOff>11224</xdr:rowOff>
    </xdr:to>
    <xdr:sp macro="" textlink="">
      <xdr:nvSpPr>
        <xdr:cNvPr id="222" name="楕円 221"/>
        <xdr:cNvSpPr/>
      </xdr:nvSpPr>
      <xdr:spPr>
        <a:xfrm>
          <a:off x="1397000" y="141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167451</xdr:rowOff>
    </xdr:from>
    <xdr:ext cx="762000" cy="259045"/>
    <xdr:sp macro="" textlink="">
      <xdr:nvSpPr>
        <xdr:cNvPr id="223" name="テキスト ボックス 222"/>
        <xdr:cNvSpPr txBox="1"/>
      </xdr:nvSpPr>
      <xdr:spPr>
        <a:xfrm>
          <a:off x="1066800" y="1422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から、ラスパイレス指数が高い要因であった市独自の制度を国に準じたものに改め、その後も国に準じた給与制度の見直しや市独自の見直しを行っており、類似団体より低い水準となっている。見直しの効果は継続的に維持され、今後も同程度の水準で推移していく見込みである。</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日から職務職責に応じた人事・給与制度の見直しを行い、給料月額が減額となった職員については、令和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日までの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年間、</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年につき月額</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千円の減額を上限とする段階的な経過措置を行っていることから、令和元年度の指数は、前年度よりも</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153459</xdr:rowOff>
    </xdr:to>
    <xdr:cxnSp macro="">
      <xdr:nvCxnSpPr>
        <xdr:cNvPr id="257" name="直線コネクタ 256"/>
        <xdr:cNvCxnSpPr/>
      </xdr:nvCxnSpPr>
      <xdr:spPr>
        <a:xfrm flipV="1">
          <a:off x="16179800" y="1424305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142875</xdr:rowOff>
    </xdr:to>
    <xdr:cxnSp macro="">
      <xdr:nvCxnSpPr>
        <xdr:cNvPr id="260" name="直線コネクタ 259"/>
        <xdr:cNvCxnSpPr/>
      </xdr:nvCxnSpPr>
      <xdr:spPr>
        <a:xfrm flipV="1">
          <a:off x="15290800" y="143838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142875</xdr:rowOff>
    </xdr:to>
    <xdr:cxnSp macro="">
      <xdr:nvCxnSpPr>
        <xdr:cNvPr id="263" name="直線コネクタ 262"/>
        <xdr:cNvCxnSpPr/>
      </xdr:nvCxnSpPr>
      <xdr:spPr>
        <a:xfrm>
          <a:off x="14401800" y="143838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153459</xdr:rowOff>
    </xdr:to>
    <xdr:cxnSp macro="">
      <xdr:nvCxnSpPr>
        <xdr:cNvPr id="266" name="直線コネクタ 265"/>
        <xdr:cNvCxnSpPr/>
      </xdr:nvCxnSpPr>
      <xdr:spPr>
        <a:xfrm>
          <a:off x="13512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8" name="楕円 277"/>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9" name="テキスト ボックス 278"/>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2" name="楕円 281"/>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3" name="テキスト ボックス 282"/>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年度までは行財政改革により職員の削減を行ってきたが、平成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年度に本庁、支所等の業務のあり方の見直しを含めた大規模な組織改正を実施し、職員の体制を強化するとともに、年齢構成の歪みを是正するために職員採用の平準化を図っていることなどから、平成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年度以降は職員数が増加している。</a:t>
          </a:r>
        </a:p>
        <a:p>
          <a:r>
            <a:rPr kumimoji="1" lang="ja-JP" altLang="en-US" sz="1200">
              <a:latin typeface="ＭＳ Ｐゴシック" panose="020B0600070205080204" pitchFamily="50" charset="-128"/>
              <a:ea typeface="ＭＳ Ｐゴシック" panose="020B0600070205080204" pitchFamily="50" charset="-128"/>
            </a:rPr>
            <a:t>　そのため、人口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平均を上回っており、短・中期的には職員数を一定数確保する必要がある。しかし、長期的には緩やかに減少を図っていく必要があるため、引き続き業務の民間委託、ＩＣＴの更なる活用や広域連携などの効率化を進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72602</xdr:rowOff>
    </xdr:to>
    <xdr:cxnSp macro="">
      <xdr:nvCxnSpPr>
        <xdr:cNvPr id="320" name="直線コネクタ 319"/>
        <xdr:cNvCxnSpPr/>
      </xdr:nvCxnSpPr>
      <xdr:spPr>
        <a:xfrm>
          <a:off x="16179800" y="1063011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62</xdr:row>
      <xdr:rowOff>212</xdr:rowOff>
    </xdr:to>
    <xdr:cxnSp macro="">
      <xdr:nvCxnSpPr>
        <xdr:cNvPr id="323" name="直線コネクタ 322"/>
        <xdr:cNvCxnSpPr/>
      </xdr:nvCxnSpPr>
      <xdr:spPr>
        <a:xfrm>
          <a:off x="15290800" y="1055772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99271</xdr:rowOff>
    </xdr:to>
    <xdr:cxnSp macro="">
      <xdr:nvCxnSpPr>
        <xdr:cNvPr id="326" name="直線コネクタ 325"/>
        <xdr:cNvCxnSpPr/>
      </xdr:nvCxnSpPr>
      <xdr:spPr>
        <a:xfrm>
          <a:off x="14401800" y="105014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42969</xdr:rowOff>
    </xdr:to>
    <xdr:cxnSp macro="">
      <xdr:nvCxnSpPr>
        <xdr:cNvPr id="329" name="直線コネクタ 328"/>
        <xdr:cNvCxnSpPr/>
      </xdr:nvCxnSpPr>
      <xdr:spPr>
        <a:xfrm>
          <a:off x="13512800" y="104893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39" name="楕円 338"/>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40"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1" name="楕円 340"/>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2" name="テキスト ボックス 341"/>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3" name="楕円 342"/>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44" name="テキスト ボックス 343"/>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5" name="楕円 344"/>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78546</xdr:rowOff>
    </xdr:from>
    <xdr:ext cx="762000" cy="259045"/>
    <xdr:sp macro="" textlink="">
      <xdr:nvSpPr>
        <xdr:cNvPr id="346" name="テキスト ボックス 345"/>
        <xdr:cNvSpPr txBox="1"/>
      </xdr:nvSpPr>
      <xdr:spPr>
        <a:xfrm>
          <a:off x="14020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47" name="楕円 346"/>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66481</xdr:rowOff>
    </xdr:from>
    <xdr:ext cx="762000" cy="259045"/>
    <xdr:sp macro="" textlink="">
      <xdr:nvSpPr>
        <xdr:cNvPr id="348" name="テキスト ボックス 347"/>
        <xdr:cNvSpPr txBox="1"/>
      </xdr:nvSpPr>
      <xdr:spPr>
        <a:xfrm>
          <a:off x="13131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臨時財政対策債や合併特例事業債など公債費に係る元利償還金が増（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億円）したことや、標準財政規模が減（▲</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億円）したことなどにより、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今後は大型事業の実施による公債費の増が見込まれため、投資的経費の抑制に努める。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165608</xdr:rowOff>
    </xdr:to>
    <xdr:cxnSp macro="">
      <xdr:nvCxnSpPr>
        <xdr:cNvPr id="380" name="直線コネクタ 379"/>
        <xdr:cNvCxnSpPr/>
      </xdr:nvCxnSpPr>
      <xdr:spPr>
        <a:xfrm>
          <a:off x="16179800" y="699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136652</xdr:rowOff>
    </xdr:to>
    <xdr:cxnSp macro="">
      <xdr:nvCxnSpPr>
        <xdr:cNvPr id="383" name="直線コネクタ 382"/>
        <xdr:cNvCxnSpPr/>
      </xdr:nvCxnSpPr>
      <xdr:spPr>
        <a:xfrm>
          <a:off x="15290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88392</xdr:rowOff>
    </xdr:to>
    <xdr:cxnSp macro="">
      <xdr:nvCxnSpPr>
        <xdr:cNvPr id="386" name="直線コネクタ 385"/>
        <xdr:cNvCxnSpPr/>
      </xdr:nvCxnSpPr>
      <xdr:spPr>
        <a:xfrm>
          <a:off x="14401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30480</xdr:rowOff>
    </xdr:to>
    <xdr:cxnSp macro="">
      <xdr:nvCxnSpPr>
        <xdr:cNvPr id="389" name="直線コネクタ 388"/>
        <xdr:cNvCxnSpPr/>
      </xdr:nvCxnSpPr>
      <xdr:spPr>
        <a:xfrm>
          <a:off x="13512800" y="685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1" name="楕円 400"/>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402" name="テキスト ボックス 401"/>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404" name="テキスト ボックス 403"/>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5" name="楕円 404"/>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6" name="テキスト ボックス 405"/>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7" name="楕円 406"/>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8" name="テキスト ボックス 407"/>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・地方債現在高が増（</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・公営企業債等繰入見込額が減（▲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ja-JP" altLang="en-US" sz="1300">
              <a:latin typeface="ＭＳ Ｐゴシック" panose="020B0600070205080204" pitchFamily="50" charset="-128"/>
              <a:ea typeface="ＭＳ Ｐゴシック" panose="020B0600070205080204" pitchFamily="50" charset="-128"/>
            </a:rPr>
            <a:t>・組合積立額が増（</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億円）したことなどにより、退職手当負担見込額が減（▲</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億円）している。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充当可能財源</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・減債基金等の減（▲</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億円）により、充当可能基金が減（▲</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億円）している。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15028</xdr:rowOff>
    </xdr:from>
    <xdr:to>
      <xdr:col>81</xdr:col>
      <xdr:colOff>44450</xdr:colOff>
      <xdr:row>17</xdr:row>
      <xdr:rowOff>121200</xdr:rowOff>
    </xdr:to>
    <xdr:cxnSp macro="">
      <xdr:nvCxnSpPr>
        <xdr:cNvPr id="442" name="直線コネクタ 441"/>
        <xdr:cNvCxnSpPr/>
      </xdr:nvCxnSpPr>
      <xdr:spPr>
        <a:xfrm>
          <a:off x="16179800" y="292967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15028</xdr:rowOff>
    </xdr:from>
    <xdr:to>
      <xdr:col>77</xdr:col>
      <xdr:colOff>44450</xdr:colOff>
      <xdr:row>17</xdr:row>
      <xdr:rowOff>75353</xdr:rowOff>
    </xdr:to>
    <xdr:cxnSp macro="">
      <xdr:nvCxnSpPr>
        <xdr:cNvPr id="445" name="直線コネクタ 444"/>
        <xdr:cNvCxnSpPr/>
      </xdr:nvCxnSpPr>
      <xdr:spPr>
        <a:xfrm flipV="1">
          <a:off x="15290800" y="29296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75353</xdr:rowOff>
    </xdr:from>
    <xdr:to>
      <xdr:col>72</xdr:col>
      <xdr:colOff>203200</xdr:colOff>
      <xdr:row>17</xdr:row>
      <xdr:rowOff>82592</xdr:rowOff>
    </xdr:to>
    <xdr:cxnSp macro="">
      <xdr:nvCxnSpPr>
        <xdr:cNvPr id="448" name="直線コネクタ 447"/>
        <xdr:cNvCxnSpPr/>
      </xdr:nvCxnSpPr>
      <xdr:spPr>
        <a:xfrm flipV="1">
          <a:off x="14401800" y="29900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82592</xdr:rowOff>
    </xdr:from>
    <xdr:to>
      <xdr:col>68</xdr:col>
      <xdr:colOff>152400</xdr:colOff>
      <xdr:row>17</xdr:row>
      <xdr:rowOff>107527</xdr:rowOff>
    </xdr:to>
    <xdr:cxnSp macro="">
      <xdr:nvCxnSpPr>
        <xdr:cNvPr id="451" name="直線コネクタ 450"/>
        <xdr:cNvCxnSpPr/>
      </xdr:nvCxnSpPr>
      <xdr:spPr>
        <a:xfrm flipV="1">
          <a:off x="13512800" y="2997242"/>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70400</xdr:rowOff>
    </xdr:from>
    <xdr:to>
      <xdr:col>81</xdr:col>
      <xdr:colOff>95250</xdr:colOff>
      <xdr:row>18</xdr:row>
      <xdr:rowOff>550</xdr:rowOff>
    </xdr:to>
    <xdr:sp macro="" textlink="">
      <xdr:nvSpPr>
        <xdr:cNvPr id="461" name="楕円 460"/>
        <xdr:cNvSpPr/>
      </xdr:nvSpPr>
      <xdr:spPr>
        <a:xfrm>
          <a:off x="169672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42477</xdr:rowOff>
    </xdr:from>
    <xdr:ext cx="762000" cy="259045"/>
    <xdr:sp macro="" textlink="">
      <xdr:nvSpPr>
        <xdr:cNvPr id="462" name="将来負担の状況該当値テキスト"/>
        <xdr:cNvSpPr txBox="1"/>
      </xdr:nvSpPr>
      <xdr:spPr>
        <a:xfrm>
          <a:off x="17106900" y="295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135678</xdr:rowOff>
    </xdr:from>
    <xdr:to>
      <xdr:col>77</xdr:col>
      <xdr:colOff>95250</xdr:colOff>
      <xdr:row>17</xdr:row>
      <xdr:rowOff>65828</xdr:rowOff>
    </xdr:to>
    <xdr:sp macro="" textlink="">
      <xdr:nvSpPr>
        <xdr:cNvPr id="463" name="楕円 462"/>
        <xdr:cNvSpPr/>
      </xdr:nvSpPr>
      <xdr:spPr>
        <a:xfrm>
          <a:off x="16129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50605</xdr:rowOff>
    </xdr:from>
    <xdr:ext cx="736600" cy="259045"/>
    <xdr:sp macro="" textlink="">
      <xdr:nvSpPr>
        <xdr:cNvPr id="464" name="テキスト ボックス 463"/>
        <xdr:cNvSpPr txBox="1"/>
      </xdr:nvSpPr>
      <xdr:spPr>
        <a:xfrm>
          <a:off x="15798800" y="296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24553</xdr:rowOff>
    </xdr:from>
    <xdr:to>
      <xdr:col>73</xdr:col>
      <xdr:colOff>44450</xdr:colOff>
      <xdr:row>17</xdr:row>
      <xdr:rowOff>126153</xdr:rowOff>
    </xdr:to>
    <xdr:sp macro="" textlink="">
      <xdr:nvSpPr>
        <xdr:cNvPr id="465" name="楕円 464"/>
        <xdr:cNvSpPr/>
      </xdr:nvSpPr>
      <xdr:spPr>
        <a:xfrm>
          <a:off x="15240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110930</xdr:rowOff>
    </xdr:from>
    <xdr:ext cx="762000" cy="259045"/>
    <xdr:sp macro="" textlink="">
      <xdr:nvSpPr>
        <xdr:cNvPr id="466" name="テキスト ボックス 465"/>
        <xdr:cNvSpPr txBox="1"/>
      </xdr:nvSpPr>
      <xdr:spPr>
        <a:xfrm>
          <a:off x="14909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31792</xdr:rowOff>
    </xdr:from>
    <xdr:to>
      <xdr:col>68</xdr:col>
      <xdr:colOff>203200</xdr:colOff>
      <xdr:row>17</xdr:row>
      <xdr:rowOff>133392</xdr:rowOff>
    </xdr:to>
    <xdr:sp macro="" textlink="">
      <xdr:nvSpPr>
        <xdr:cNvPr id="467" name="楕円 466"/>
        <xdr:cNvSpPr/>
      </xdr:nvSpPr>
      <xdr:spPr>
        <a:xfrm>
          <a:off x="14351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118169</xdr:rowOff>
    </xdr:from>
    <xdr:ext cx="762000" cy="259045"/>
    <xdr:sp macro="" textlink="">
      <xdr:nvSpPr>
        <xdr:cNvPr id="468" name="テキスト ボックス 467"/>
        <xdr:cNvSpPr txBox="1"/>
      </xdr:nvSpPr>
      <xdr:spPr>
        <a:xfrm>
          <a:off x="14020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69" name="楕円 468"/>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0" name="テキスト ボックス 469"/>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％と類似団体平均とほぼ同水準である。</a:t>
          </a:r>
        </a:p>
        <a:p>
          <a:r>
            <a:rPr kumimoji="1" lang="ja-JP" altLang="en-US" sz="1300">
              <a:latin typeface="ＭＳ Ｐゴシック" panose="020B0600070205080204" pitchFamily="50" charset="-128"/>
              <a:ea typeface="ＭＳ Ｐゴシック" panose="020B0600070205080204" pitchFamily="50" charset="-128"/>
            </a:rPr>
            <a:t>　人件費については微減しているが、今後とも民間委託の推進や指定管理者制度の導入拡大、職員給与の適正化などの取組みを通じて、人件費の抑制に努める。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149860</xdr:rowOff>
    </xdr:to>
    <xdr:cxnSp macro="">
      <xdr:nvCxnSpPr>
        <xdr:cNvPr id="66" name="直線コネクタ 65"/>
        <xdr:cNvCxnSpPr/>
      </xdr:nvCxnSpPr>
      <xdr:spPr>
        <a:xfrm flipV="1">
          <a:off x="3987800" y="6238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149860</xdr:rowOff>
    </xdr:to>
    <xdr:cxnSp macro="">
      <xdr:nvCxnSpPr>
        <xdr:cNvPr id="69" name="直線コネクタ 68"/>
        <xdr:cNvCxnSpPr/>
      </xdr:nvCxnSpPr>
      <xdr:spPr>
        <a:xfrm>
          <a:off x="3098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119380</xdr:rowOff>
    </xdr:to>
    <xdr:cxnSp macro="">
      <xdr:nvCxnSpPr>
        <xdr:cNvPr id="72" name="直線コネクタ 71"/>
        <xdr:cNvCxnSpPr/>
      </xdr:nvCxnSpPr>
      <xdr:spPr>
        <a:xfrm flipV="1">
          <a:off x="2209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119380</xdr:rowOff>
    </xdr:to>
    <xdr:cxnSp macro="">
      <xdr:nvCxnSpPr>
        <xdr:cNvPr id="75" name="直線コネクタ 74"/>
        <xdr:cNvCxnSpPr/>
      </xdr:nvCxnSpPr>
      <xdr:spPr>
        <a:xfrm>
          <a:off x="1320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物件費における経常事業費は、給食食材等調達費の皆増等により、前年比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億円の増となっているが、歳入において経常一般財源収入が前年度から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億円増となったことから、経常収支比率は前年比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107950</xdr:rowOff>
    </xdr:to>
    <xdr:cxnSp macro="">
      <xdr:nvCxnSpPr>
        <xdr:cNvPr id="129" name="直線コネクタ 128"/>
        <xdr:cNvCxnSpPr/>
      </xdr:nvCxnSpPr>
      <xdr:spPr>
        <a:xfrm>
          <a:off x="15671800" y="264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75293</xdr:rowOff>
    </xdr:to>
    <xdr:cxnSp macro="">
      <xdr:nvCxnSpPr>
        <xdr:cNvPr id="132" name="直線コネクタ 131"/>
        <xdr:cNvCxnSpPr/>
      </xdr:nvCxnSpPr>
      <xdr:spPr>
        <a:xfrm>
          <a:off x="14782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107950</xdr:rowOff>
    </xdr:to>
    <xdr:cxnSp macro="">
      <xdr:nvCxnSpPr>
        <xdr:cNvPr id="135" name="直線コネクタ 134"/>
        <xdr:cNvCxnSpPr/>
      </xdr:nvCxnSpPr>
      <xdr:spPr>
        <a:xfrm flipV="1">
          <a:off x="13893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129721</xdr:rowOff>
    </xdr:to>
    <xdr:cxnSp macro="">
      <xdr:nvCxnSpPr>
        <xdr:cNvPr id="138" name="直線コネクタ 137"/>
        <xdr:cNvCxnSpPr/>
      </xdr:nvCxnSpPr>
      <xdr:spPr>
        <a:xfrm flipV="1">
          <a:off x="13004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前年度と比べると原爆被爆者特別援護費が減したものの、認定こども園施設型給付費や障害児通所給付費が増したことなどの理由により扶助費にかかる経常一財が増となったことから、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ポイント増となった。今後も単独扶助費の見直しなどの取り組みを推進する。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59</xdr:row>
      <xdr:rowOff>20865</xdr:rowOff>
    </xdr:to>
    <xdr:cxnSp macro="">
      <xdr:nvCxnSpPr>
        <xdr:cNvPr id="192" name="直線コネクタ 191"/>
        <xdr:cNvCxnSpPr/>
      </xdr:nvCxnSpPr>
      <xdr:spPr>
        <a:xfrm>
          <a:off x="3987800" y="10060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116115</xdr:rowOff>
    </xdr:to>
    <xdr:cxnSp macro="">
      <xdr:nvCxnSpPr>
        <xdr:cNvPr id="195" name="直線コネクタ 194"/>
        <xdr:cNvCxnSpPr/>
      </xdr:nvCxnSpPr>
      <xdr:spPr>
        <a:xfrm>
          <a:off x="3098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50800</xdr:rowOff>
    </xdr:to>
    <xdr:cxnSp macro="">
      <xdr:nvCxnSpPr>
        <xdr:cNvPr id="198" name="直線コネクタ 197"/>
        <xdr:cNvCxnSpPr/>
      </xdr:nvCxnSpPr>
      <xdr:spPr>
        <a:xfrm>
          <a:off x="2209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58</xdr:row>
      <xdr:rowOff>29028</xdr:rowOff>
    </xdr:to>
    <xdr:cxnSp macro="">
      <xdr:nvCxnSpPr>
        <xdr:cNvPr id="201" name="直線コネクタ 200"/>
        <xdr:cNvCxnSpPr/>
      </xdr:nvCxnSpPr>
      <xdr:spPr>
        <a:xfrm>
          <a:off x="1320800" y="9820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13" name="楕円 212"/>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4" name="テキスト ボックス 213"/>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6" name="テキスト ボックス 21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7" name="楕円 216"/>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8" name="テキスト ボックス 217"/>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9" name="楕円 218"/>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20" name="テキスト ボックス 219"/>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特別会計等に対する繰出金が前年比</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億円の増となったことに伴い、経常収支比率は前年比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133350</xdr:rowOff>
    </xdr:to>
    <xdr:cxnSp macro="">
      <xdr:nvCxnSpPr>
        <xdr:cNvPr id="253" name="直線コネクタ 252"/>
        <xdr:cNvCxnSpPr/>
      </xdr:nvCxnSpPr>
      <xdr:spPr>
        <a:xfrm>
          <a:off x="15671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6" name="直線コネクタ 255"/>
        <xdr:cNvCxnSpPr/>
      </xdr:nvCxnSpPr>
      <xdr:spPr>
        <a:xfrm flipV="1">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107950</xdr:rowOff>
    </xdr:to>
    <xdr:cxnSp macro="">
      <xdr:nvCxnSpPr>
        <xdr:cNvPr id="259" name="直線コネクタ 258"/>
        <xdr:cNvCxnSpPr/>
      </xdr:nvCxnSpPr>
      <xdr:spPr>
        <a:xfrm flipV="1">
          <a:off x="13893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107950</xdr:rowOff>
    </xdr:to>
    <xdr:cxnSp macro="">
      <xdr:nvCxnSpPr>
        <xdr:cNvPr id="262" name="直線コネクタ 261"/>
        <xdr:cNvCxnSpPr/>
      </xdr:nvCxnSpPr>
      <xdr:spPr>
        <a:xfrm>
          <a:off x="13004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2" name="楕円 271"/>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3" name="その他該当値テキスト"/>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6" name="楕円 275"/>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7" name="テキスト ボックス 276"/>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補助費等における経常事業費は、市立病院機構に対する運営費負担金の減などにより、前年比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億円の減となったことにより、経常収支比率は前年比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今後も様々な団体等に対する補助金、負担金等について費用負担のあり方等を検証し、継続的に見直しを行いながら改善に努める。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130810</xdr:rowOff>
    </xdr:to>
    <xdr:cxnSp macro="">
      <xdr:nvCxnSpPr>
        <xdr:cNvPr id="314" name="直線コネクタ 313"/>
        <xdr:cNvCxnSpPr/>
      </xdr:nvCxnSpPr>
      <xdr:spPr>
        <a:xfrm flipV="1">
          <a:off x="15671800" y="575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33</xdr:row>
      <xdr:rowOff>138430</xdr:rowOff>
    </xdr:to>
    <xdr:cxnSp macro="">
      <xdr:nvCxnSpPr>
        <xdr:cNvPr id="317" name="直線コネクタ 316"/>
        <xdr:cNvCxnSpPr/>
      </xdr:nvCxnSpPr>
      <xdr:spPr>
        <a:xfrm flipV="1">
          <a:off x="14782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153670</xdr:rowOff>
    </xdr:to>
    <xdr:cxnSp macro="">
      <xdr:nvCxnSpPr>
        <xdr:cNvPr id="320" name="直線コネクタ 319"/>
        <xdr:cNvCxnSpPr/>
      </xdr:nvCxnSpPr>
      <xdr:spPr>
        <a:xfrm flipV="1">
          <a:off x="13893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153670</xdr:rowOff>
    </xdr:to>
    <xdr:cxnSp macro="">
      <xdr:nvCxnSpPr>
        <xdr:cNvPr id="323" name="直線コネクタ 322"/>
        <xdr:cNvCxnSpPr/>
      </xdr:nvCxnSpPr>
      <xdr:spPr>
        <a:xfrm>
          <a:off x="13004800" y="578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3" name="楕円 332"/>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4"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5" name="楕円 334"/>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6" name="テキスト ボックス 335"/>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7" name="楕円 336"/>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8" name="テキスト ボックス 337"/>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9" name="楕円 338"/>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40" name="テキスト ボックス 339"/>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1" name="楕円 340"/>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2" name="テキスト ボックス 341"/>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臨時財政対策債の増はあるものの、公共用地先行取得等事業債の償還額の皆減により、公債費全体で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今後は大型事業の実施による公債費の増が見込まれるが、単なる資金手当にすぎない地方債の発行を抑制するなど、公債費の抑制に努めていく。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153670</xdr:rowOff>
    </xdr:to>
    <xdr:cxnSp macro="">
      <xdr:nvCxnSpPr>
        <xdr:cNvPr id="375" name="直線コネクタ 374"/>
        <xdr:cNvCxnSpPr/>
      </xdr:nvCxnSpPr>
      <xdr:spPr>
        <a:xfrm flipV="1">
          <a:off x="3987800" y="1368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153670</xdr:rowOff>
    </xdr:from>
    <xdr:to>
      <xdr:col>19</xdr:col>
      <xdr:colOff>187325</xdr:colOff>
      <xdr:row>79</xdr:row>
      <xdr:rowOff>161289</xdr:rowOff>
    </xdr:to>
    <xdr:cxnSp macro="">
      <xdr:nvCxnSpPr>
        <xdr:cNvPr id="378" name="直線コネクタ 377"/>
        <xdr:cNvCxnSpPr/>
      </xdr:nvCxnSpPr>
      <xdr:spPr>
        <a:xfrm flipV="1">
          <a:off x="3098800" y="13698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161289</xdr:rowOff>
    </xdr:to>
    <xdr:cxnSp macro="">
      <xdr:nvCxnSpPr>
        <xdr:cNvPr id="381" name="直線コネクタ 380"/>
        <xdr:cNvCxnSpPr/>
      </xdr:nvCxnSpPr>
      <xdr:spPr>
        <a:xfrm>
          <a:off x="2209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138430</xdr:rowOff>
    </xdr:to>
    <xdr:cxnSp macro="">
      <xdr:nvCxnSpPr>
        <xdr:cNvPr id="384" name="直線コネクタ 383"/>
        <xdr:cNvCxnSpPr/>
      </xdr:nvCxnSpPr>
      <xdr:spPr>
        <a:xfrm>
          <a:off x="1320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4" name="楕円 393"/>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5"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102870</xdr:rowOff>
    </xdr:from>
    <xdr:to>
      <xdr:col>20</xdr:col>
      <xdr:colOff>38100</xdr:colOff>
      <xdr:row>80</xdr:row>
      <xdr:rowOff>33020</xdr:rowOff>
    </xdr:to>
    <xdr:sp macro="" textlink="">
      <xdr:nvSpPr>
        <xdr:cNvPr id="396" name="楕円 395"/>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17797</xdr:rowOff>
    </xdr:from>
    <xdr:ext cx="736600" cy="259045"/>
    <xdr:sp macro="" textlink="">
      <xdr:nvSpPr>
        <xdr:cNvPr id="397" name="テキスト ボックス 396"/>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8" name="楕円 397"/>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9" name="テキスト ボックス 398"/>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400" name="楕円 399"/>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401" name="テキスト ボックス 400"/>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2" name="楕円 401"/>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3" name="テキスト ボックス 402"/>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特別会計等への繰出金の増や物件費の増により、公債費以外の経常収支比率は前年比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地方交付税に大きく依存しない、自主的かつ安定的な再生基盤を確立するため、引き続き行財政の改善に努める。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170435</xdr:rowOff>
    </xdr:to>
    <xdr:cxnSp macro="">
      <xdr:nvCxnSpPr>
        <xdr:cNvPr id="434" name="直線コネクタ 433"/>
        <xdr:cNvCxnSpPr/>
      </xdr:nvCxnSpPr>
      <xdr:spPr>
        <a:xfrm>
          <a:off x="15671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156718</xdr:rowOff>
    </xdr:to>
    <xdr:cxnSp macro="">
      <xdr:nvCxnSpPr>
        <xdr:cNvPr id="437" name="直線コネクタ 436"/>
        <xdr:cNvCxnSpPr/>
      </xdr:nvCxnSpPr>
      <xdr:spPr>
        <a:xfrm>
          <a:off x="14782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156718</xdr:rowOff>
    </xdr:to>
    <xdr:cxnSp macro="">
      <xdr:nvCxnSpPr>
        <xdr:cNvPr id="440" name="直線コネクタ 439"/>
        <xdr:cNvCxnSpPr/>
      </xdr:nvCxnSpPr>
      <xdr:spPr>
        <a:xfrm flipV="1">
          <a:off x="13893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156718</xdr:rowOff>
    </xdr:to>
    <xdr:cxnSp macro="">
      <xdr:nvCxnSpPr>
        <xdr:cNvPr id="443" name="直線コネクタ 442"/>
        <xdr:cNvCxnSpPr/>
      </xdr:nvCxnSpPr>
      <xdr:spPr>
        <a:xfrm>
          <a:off x="13004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53" name="楕円 452"/>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4"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5" name="楕円 454"/>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6" name="テキスト ボックス 455"/>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7" name="楕円 456"/>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8" name="テキスト ボックス 457"/>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9" name="楕円 458"/>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60" name="テキスト ボックス 459"/>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61" name="楕円 460"/>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62" name="テキスト ボックス 461"/>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12593</xdr:rowOff>
    </xdr:from>
    <xdr:to>
      <xdr:col>29</xdr:col>
      <xdr:colOff>127000</xdr:colOff>
      <xdr:row>17</xdr:row>
      <xdr:rowOff>80899</xdr:rowOff>
    </xdr:to>
    <xdr:cxnSp macro="">
      <xdr:nvCxnSpPr>
        <xdr:cNvPr id="48" name="直線コネクタ 47"/>
        <xdr:cNvCxnSpPr/>
      </xdr:nvCxnSpPr>
      <xdr:spPr bwMode="auto">
        <a:xfrm flipV="1">
          <a:off x="5003800" y="2974868"/>
          <a:ext cx="6477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80899</xdr:rowOff>
    </xdr:from>
    <xdr:to>
      <xdr:col>26</xdr:col>
      <xdr:colOff>50800</xdr:colOff>
      <xdr:row>17</xdr:row>
      <xdr:rowOff>140106</xdr:rowOff>
    </xdr:to>
    <xdr:cxnSp macro="">
      <xdr:nvCxnSpPr>
        <xdr:cNvPr id="51" name="直線コネクタ 50"/>
        <xdr:cNvCxnSpPr/>
      </xdr:nvCxnSpPr>
      <xdr:spPr bwMode="auto">
        <a:xfrm flipV="1">
          <a:off x="4305300" y="3043174"/>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140106</xdr:rowOff>
    </xdr:from>
    <xdr:to>
      <xdr:col>22</xdr:col>
      <xdr:colOff>114300</xdr:colOff>
      <xdr:row>17</xdr:row>
      <xdr:rowOff>171425</xdr:rowOff>
    </xdr:to>
    <xdr:cxnSp macro="">
      <xdr:nvCxnSpPr>
        <xdr:cNvPr id="54" name="直線コネクタ 53"/>
        <xdr:cNvCxnSpPr/>
      </xdr:nvCxnSpPr>
      <xdr:spPr bwMode="auto">
        <a:xfrm flipV="1">
          <a:off x="3606800" y="3102381"/>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92786</xdr:rowOff>
    </xdr:from>
    <xdr:to>
      <xdr:col>18</xdr:col>
      <xdr:colOff>177800</xdr:colOff>
      <xdr:row>17</xdr:row>
      <xdr:rowOff>171425</xdr:rowOff>
    </xdr:to>
    <xdr:cxnSp macro="">
      <xdr:nvCxnSpPr>
        <xdr:cNvPr id="57" name="直線コネクタ 56"/>
        <xdr:cNvCxnSpPr/>
      </xdr:nvCxnSpPr>
      <xdr:spPr bwMode="auto">
        <a:xfrm>
          <a:off x="2908300" y="3055061"/>
          <a:ext cx="6985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133243</xdr:rowOff>
    </xdr:from>
    <xdr:to>
      <xdr:col>29</xdr:col>
      <xdr:colOff>177800</xdr:colOff>
      <xdr:row>17</xdr:row>
      <xdr:rowOff>63393</xdr:rowOff>
    </xdr:to>
    <xdr:sp macro="" textlink="">
      <xdr:nvSpPr>
        <xdr:cNvPr id="67" name="楕円 66"/>
        <xdr:cNvSpPr/>
      </xdr:nvSpPr>
      <xdr:spPr bwMode="auto">
        <a:xfrm>
          <a:off x="5600700" y="292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105320</xdr:rowOff>
    </xdr:from>
    <xdr:ext cx="762000" cy="259045"/>
    <xdr:sp macro="" textlink="">
      <xdr:nvSpPr>
        <xdr:cNvPr id="68" name="人口1人当たり決算額の推移該当値テキスト130"/>
        <xdr:cNvSpPr txBox="1"/>
      </xdr:nvSpPr>
      <xdr:spPr>
        <a:xfrm>
          <a:off x="5740400" y="289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30099</xdr:rowOff>
    </xdr:from>
    <xdr:to>
      <xdr:col>26</xdr:col>
      <xdr:colOff>101600</xdr:colOff>
      <xdr:row>17</xdr:row>
      <xdr:rowOff>131699</xdr:rowOff>
    </xdr:to>
    <xdr:sp macro="" textlink="">
      <xdr:nvSpPr>
        <xdr:cNvPr id="69" name="楕円 68"/>
        <xdr:cNvSpPr/>
      </xdr:nvSpPr>
      <xdr:spPr bwMode="auto">
        <a:xfrm>
          <a:off x="4953000" y="29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116476</xdr:rowOff>
    </xdr:from>
    <xdr:ext cx="736600" cy="259045"/>
    <xdr:sp macro="" textlink="">
      <xdr:nvSpPr>
        <xdr:cNvPr id="70" name="テキスト ボックス 69"/>
        <xdr:cNvSpPr txBox="1"/>
      </xdr:nvSpPr>
      <xdr:spPr>
        <a:xfrm>
          <a:off x="4622800" y="307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89306</xdr:rowOff>
    </xdr:from>
    <xdr:to>
      <xdr:col>22</xdr:col>
      <xdr:colOff>165100</xdr:colOff>
      <xdr:row>18</xdr:row>
      <xdr:rowOff>19456</xdr:rowOff>
    </xdr:to>
    <xdr:sp macro="" textlink="">
      <xdr:nvSpPr>
        <xdr:cNvPr id="71" name="楕円 70"/>
        <xdr:cNvSpPr/>
      </xdr:nvSpPr>
      <xdr:spPr bwMode="auto">
        <a:xfrm>
          <a:off x="4254500" y="305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4233</xdr:rowOff>
    </xdr:from>
    <xdr:ext cx="762000" cy="259045"/>
    <xdr:sp macro="" textlink="">
      <xdr:nvSpPr>
        <xdr:cNvPr id="72" name="テキスト ボックス 71"/>
        <xdr:cNvSpPr txBox="1"/>
      </xdr:nvSpPr>
      <xdr:spPr>
        <a:xfrm>
          <a:off x="3924300" y="31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120625</xdr:rowOff>
    </xdr:from>
    <xdr:to>
      <xdr:col>19</xdr:col>
      <xdr:colOff>38100</xdr:colOff>
      <xdr:row>18</xdr:row>
      <xdr:rowOff>50775</xdr:rowOff>
    </xdr:to>
    <xdr:sp macro="" textlink="">
      <xdr:nvSpPr>
        <xdr:cNvPr id="73" name="楕円 72"/>
        <xdr:cNvSpPr/>
      </xdr:nvSpPr>
      <xdr:spPr bwMode="auto">
        <a:xfrm>
          <a:off x="3556000" y="30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35552</xdr:rowOff>
    </xdr:from>
    <xdr:ext cx="762000" cy="259045"/>
    <xdr:sp macro="" textlink="">
      <xdr:nvSpPr>
        <xdr:cNvPr id="74" name="テキスト ボックス 73"/>
        <xdr:cNvSpPr txBox="1"/>
      </xdr:nvSpPr>
      <xdr:spPr>
        <a:xfrm>
          <a:off x="3225800" y="31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41986</xdr:rowOff>
    </xdr:from>
    <xdr:to>
      <xdr:col>15</xdr:col>
      <xdr:colOff>101600</xdr:colOff>
      <xdr:row>17</xdr:row>
      <xdr:rowOff>143586</xdr:rowOff>
    </xdr:to>
    <xdr:sp macro="" textlink="">
      <xdr:nvSpPr>
        <xdr:cNvPr id="75" name="楕円 74"/>
        <xdr:cNvSpPr/>
      </xdr:nvSpPr>
      <xdr:spPr bwMode="auto">
        <a:xfrm>
          <a:off x="2857500" y="300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128363</xdr:rowOff>
    </xdr:from>
    <xdr:ext cx="762000" cy="259045"/>
    <xdr:sp macro="" textlink="">
      <xdr:nvSpPr>
        <xdr:cNvPr id="76" name="テキスト ボックス 75"/>
        <xdr:cNvSpPr txBox="1"/>
      </xdr:nvSpPr>
      <xdr:spPr>
        <a:xfrm>
          <a:off x="2527300" y="309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133401</xdr:rowOff>
    </xdr:from>
    <xdr:to>
      <xdr:col>29</xdr:col>
      <xdr:colOff>127000</xdr:colOff>
      <xdr:row>35</xdr:row>
      <xdr:rowOff>145608</xdr:rowOff>
    </xdr:to>
    <xdr:cxnSp macro="">
      <xdr:nvCxnSpPr>
        <xdr:cNvPr id="108" name="直線コネクタ 107"/>
        <xdr:cNvCxnSpPr/>
      </xdr:nvCxnSpPr>
      <xdr:spPr bwMode="auto">
        <a:xfrm>
          <a:off x="5003800" y="6743751"/>
          <a:ext cx="6477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133401</xdr:rowOff>
    </xdr:from>
    <xdr:to>
      <xdr:col>26</xdr:col>
      <xdr:colOff>50800</xdr:colOff>
      <xdr:row>35</xdr:row>
      <xdr:rowOff>184424</xdr:rowOff>
    </xdr:to>
    <xdr:cxnSp macro="">
      <xdr:nvCxnSpPr>
        <xdr:cNvPr id="111" name="直線コネクタ 110"/>
        <xdr:cNvCxnSpPr/>
      </xdr:nvCxnSpPr>
      <xdr:spPr bwMode="auto">
        <a:xfrm flipV="1">
          <a:off x="4305300" y="6743751"/>
          <a:ext cx="698500" cy="5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184424</xdr:rowOff>
    </xdr:from>
    <xdr:to>
      <xdr:col>22</xdr:col>
      <xdr:colOff>114300</xdr:colOff>
      <xdr:row>35</xdr:row>
      <xdr:rowOff>228224</xdr:rowOff>
    </xdr:to>
    <xdr:cxnSp macro="">
      <xdr:nvCxnSpPr>
        <xdr:cNvPr id="114" name="直線コネクタ 113"/>
        <xdr:cNvCxnSpPr/>
      </xdr:nvCxnSpPr>
      <xdr:spPr bwMode="auto">
        <a:xfrm flipV="1">
          <a:off x="3606800" y="6794774"/>
          <a:ext cx="6985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228224</xdr:rowOff>
    </xdr:from>
    <xdr:to>
      <xdr:col>18</xdr:col>
      <xdr:colOff>177800</xdr:colOff>
      <xdr:row>35</xdr:row>
      <xdr:rowOff>279019</xdr:rowOff>
    </xdr:to>
    <xdr:cxnSp macro="">
      <xdr:nvCxnSpPr>
        <xdr:cNvPr id="117" name="直線コネクタ 116"/>
        <xdr:cNvCxnSpPr/>
      </xdr:nvCxnSpPr>
      <xdr:spPr bwMode="auto">
        <a:xfrm flipV="1">
          <a:off x="2908300" y="6838574"/>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94808</xdr:rowOff>
    </xdr:from>
    <xdr:to>
      <xdr:col>29</xdr:col>
      <xdr:colOff>177800</xdr:colOff>
      <xdr:row>35</xdr:row>
      <xdr:rowOff>196408</xdr:rowOff>
    </xdr:to>
    <xdr:sp macro="" textlink="">
      <xdr:nvSpPr>
        <xdr:cNvPr id="127" name="楕円 126"/>
        <xdr:cNvSpPr/>
      </xdr:nvSpPr>
      <xdr:spPr bwMode="auto">
        <a:xfrm>
          <a:off x="5600700" y="67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282785</xdr:rowOff>
    </xdr:from>
    <xdr:ext cx="762000" cy="259045"/>
    <xdr:sp macro="" textlink="">
      <xdr:nvSpPr>
        <xdr:cNvPr id="128" name="人口1人当たり決算額の推移該当値テキスト445"/>
        <xdr:cNvSpPr txBox="1"/>
      </xdr:nvSpPr>
      <xdr:spPr>
        <a:xfrm>
          <a:off x="5740400" y="655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82601</xdr:rowOff>
    </xdr:from>
    <xdr:to>
      <xdr:col>26</xdr:col>
      <xdr:colOff>101600</xdr:colOff>
      <xdr:row>35</xdr:row>
      <xdr:rowOff>184201</xdr:rowOff>
    </xdr:to>
    <xdr:sp macro="" textlink="">
      <xdr:nvSpPr>
        <xdr:cNvPr id="129" name="楕円 128"/>
        <xdr:cNvSpPr/>
      </xdr:nvSpPr>
      <xdr:spPr bwMode="auto">
        <a:xfrm>
          <a:off x="4953000" y="669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194378</xdr:rowOff>
    </xdr:from>
    <xdr:ext cx="736600" cy="259045"/>
    <xdr:sp macro="" textlink="">
      <xdr:nvSpPr>
        <xdr:cNvPr id="130" name="テキスト ボックス 129"/>
        <xdr:cNvSpPr txBox="1"/>
      </xdr:nvSpPr>
      <xdr:spPr>
        <a:xfrm>
          <a:off x="4622800" y="646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133624</xdr:rowOff>
    </xdr:from>
    <xdr:to>
      <xdr:col>22</xdr:col>
      <xdr:colOff>165100</xdr:colOff>
      <xdr:row>35</xdr:row>
      <xdr:rowOff>235224</xdr:rowOff>
    </xdr:to>
    <xdr:sp macro="" textlink="">
      <xdr:nvSpPr>
        <xdr:cNvPr id="131" name="楕円 130"/>
        <xdr:cNvSpPr/>
      </xdr:nvSpPr>
      <xdr:spPr bwMode="auto">
        <a:xfrm>
          <a:off x="4254500" y="674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245401</xdr:rowOff>
    </xdr:from>
    <xdr:ext cx="762000" cy="259045"/>
    <xdr:sp macro="" textlink="">
      <xdr:nvSpPr>
        <xdr:cNvPr id="132" name="テキスト ボックス 131"/>
        <xdr:cNvSpPr txBox="1"/>
      </xdr:nvSpPr>
      <xdr:spPr>
        <a:xfrm>
          <a:off x="3924300" y="65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177424</xdr:rowOff>
    </xdr:from>
    <xdr:to>
      <xdr:col>19</xdr:col>
      <xdr:colOff>38100</xdr:colOff>
      <xdr:row>35</xdr:row>
      <xdr:rowOff>279024</xdr:rowOff>
    </xdr:to>
    <xdr:sp macro="" textlink="">
      <xdr:nvSpPr>
        <xdr:cNvPr id="133" name="楕円 132"/>
        <xdr:cNvSpPr/>
      </xdr:nvSpPr>
      <xdr:spPr bwMode="auto">
        <a:xfrm>
          <a:off x="3556000" y="678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289201</xdr:rowOff>
    </xdr:from>
    <xdr:ext cx="762000" cy="259045"/>
    <xdr:sp macro="" textlink="">
      <xdr:nvSpPr>
        <xdr:cNvPr id="134" name="テキスト ボックス 133"/>
        <xdr:cNvSpPr txBox="1"/>
      </xdr:nvSpPr>
      <xdr:spPr>
        <a:xfrm>
          <a:off x="3225800" y="655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228219</xdr:rowOff>
    </xdr:from>
    <xdr:to>
      <xdr:col>15</xdr:col>
      <xdr:colOff>101600</xdr:colOff>
      <xdr:row>35</xdr:row>
      <xdr:rowOff>329819</xdr:rowOff>
    </xdr:to>
    <xdr:sp macro="" textlink="">
      <xdr:nvSpPr>
        <xdr:cNvPr id="135" name="楕円 134"/>
        <xdr:cNvSpPr/>
      </xdr:nvSpPr>
      <xdr:spPr bwMode="auto">
        <a:xfrm>
          <a:off x="2857500" y="683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339996</xdr:rowOff>
    </xdr:from>
    <xdr:ext cx="762000" cy="259045"/>
    <xdr:sp macro="" textlink="">
      <xdr:nvSpPr>
        <xdr:cNvPr id="136" name="テキスト ボックス 135"/>
        <xdr:cNvSpPr txBox="1"/>
      </xdr:nvSpPr>
      <xdr:spPr>
        <a:xfrm>
          <a:off x="2527300" y="66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27267</xdr:rowOff>
    </xdr:from>
    <xdr:to>
      <xdr:col>24</xdr:col>
      <xdr:colOff>63500</xdr:colOff>
      <xdr:row>34</xdr:row>
      <xdr:rowOff>87236</xdr:rowOff>
    </xdr:to>
    <xdr:cxnSp macro="">
      <xdr:nvCxnSpPr>
        <xdr:cNvPr id="61" name="直線コネクタ 60"/>
        <xdr:cNvCxnSpPr/>
      </xdr:nvCxnSpPr>
      <xdr:spPr>
        <a:xfrm>
          <a:off x="3797300" y="5856567"/>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27267</xdr:rowOff>
    </xdr:from>
    <xdr:to>
      <xdr:col>19</xdr:col>
      <xdr:colOff>177800</xdr:colOff>
      <xdr:row>34</xdr:row>
      <xdr:rowOff>65367</xdr:rowOff>
    </xdr:to>
    <xdr:cxnSp macro="">
      <xdr:nvCxnSpPr>
        <xdr:cNvPr id="64" name="直線コネクタ 63"/>
        <xdr:cNvCxnSpPr/>
      </xdr:nvCxnSpPr>
      <xdr:spPr>
        <a:xfrm flipV="1">
          <a:off x="2908300" y="585656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65367</xdr:rowOff>
    </xdr:from>
    <xdr:to>
      <xdr:col>15</xdr:col>
      <xdr:colOff>50800</xdr:colOff>
      <xdr:row>34</xdr:row>
      <xdr:rowOff>86284</xdr:rowOff>
    </xdr:to>
    <xdr:cxnSp macro="">
      <xdr:nvCxnSpPr>
        <xdr:cNvPr id="67" name="直線コネクタ 66"/>
        <xdr:cNvCxnSpPr/>
      </xdr:nvCxnSpPr>
      <xdr:spPr>
        <a:xfrm flipV="1">
          <a:off x="2019300" y="589466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32944</xdr:rowOff>
    </xdr:from>
    <xdr:to>
      <xdr:col>10</xdr:col>
      <xdr:colOff>114300</xdr:colOff>
      <xdr:row>34</xdr:row>
      <xdr:rowOff>86284</xdr:rowOff>
    </xdr:to>
    <xdr:cxnSp macro="">
      <xdr:nvCxnSpPr>
        <xdr:cNvPr id="70" name="直線コネクタ 69"/>
        <xdr:cNvCxnSpPr/>
      </xdr:nvCxnSpPr>
      <xdr:spPr>
        <a:xfrm>
          <a:off x="1130300" y="586224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36436</xdr:rowOff>
    </xdr:from>
    <xdr:to>
      <xdr:col>24</xdr:col>
      <xdr:colOff>114300</xdr:colOff>
      <xdr:row>34</xdr:row>
      <xdr:rowOff>138036</xdr:rowOff>
    </xdr:to>
    <xdr:sp macro="" textlink="">
      <xdr:nvSpPr>
        <xdr:cNvPr id="80" name="楕円 79"/>
        <xdr:cNvSpPr/>
      </xdr:nvSpPr>
      <xdr:spPr>
        <a:xfrm>
          <a:off x="45847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59313</xdr:rowOff>
    </xdr:from>
    <xdr:ext cx="534377" cy="259045"/>
    <xdr:sp macro="" textlink="">
      <xdr:nvSpPr>
        <xdr:cNvPr id="81" name="人件費該当値テキスト"/>
        <xdr:cNvSpPr txBox="1"/>
      </xdr:nvSpPr>
      <xdr:spPr>
        <a:xfrm>
          <a:off x="4686300" y="5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147917</xdr:rowOff>
    </xdr:from>
    <xdr:to>
      <xdr:col>20</xdr:col>
      <xdr:colOff>38100</xdr:colOff>
      <xdr:row>34</xdr:row>
      <xdr:rowOff>78067</xdr:rowOff>
    </xdr:to>
    <xdr:sp macro="" textlink="">
      <xdr:nvSpPr>
        <xdr:cNvPr id="82" name="楕円 81"/>
        <xdr:cNvSpPr/>
      </xdr:nvSpPr>
      <xdr:spPr>
        <a:xfrm>
          <a:off x="3746500" y="58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94594</xdr:rowOff>
    </xdr:from>
    <xdr:ext cx="534377" cy="259045"/>
    <xdr:sp macro="" textlink="">
      <xdr:nvSpPr>
        <xdr:cNvPr id="83" name="テキスト ボックス 82"/>
        <xdr:cNvSpPr txBox="1"/>
      </xdr:nvSpPr>
      <xdr:spPr>
        <a:xfrm>
          <a:off x="3530111" y="55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14567</xdr:rowOff>
    </xdr:from>
    <xdr:to>
      <xdr:col>15</xdr:col>
      <xdr:colOff>101600</xdr:colOff>
      <xdr:row>34</xdr:row>
      <xdr:rowOff>116167</xdr:rowOff>
    </xdr:to>
    <xdr:sp macro="" textlink="">
      <xdr:nvSpPr>
        <xdr:cNvPr id="84" name="楕円 83"/>
        <xdr:cNvSpPr/>
      </xdr:nvSpPr>
      <xdr:spPr>
        <a:xfrm>
          <a:off x="2857500" y="584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132694</xdr:rowOff>
    </xdr:from>
    <xdr:ext cx="534377" cy="259045"/>
    <xdr:sp macro="" textlink="">
      <xdr:nvSpPr>
        <xdr:cNvPr id="85" name="テキスト ボックス 84"/>
        <xdr:cNvSpPr txBox="1"/>
      </xdr:nvSpPr>
      <xdr:spPr>
        <a:xfrm>
          <a:off x="2641111" y="561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35484</xdr:rowOff>
    </xdr:from>
    <xdr:to>
      <xdr:col>10</xdr:col>
      <xdr:colOff>165100</xdr:colOff>
      <xdr:row>34</xdr:row>
      <xdr:rowOff>137084</xdr:rowOff>
    </xdr:to>
    <xdr:sp macro="" textlink="">
      <xdr:nvSpPr>
        <xdr:cNvPr id="86" name="楕円 85"/>
        <xdr:cNvSpPr/>
      </xdr:nvSpPr>
      <xdr:spPr>
        <a:xfrm>
          <a:off x="1968500" y="58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153611</xdr:rowOff>
    </xdr:from>
    <xdr:ext cx="534377" cy="259045"/>
    <xdr:sp macro="" textlink="">
      <xdr:nvSpPr>
        <xdr:cNvPr id="87" name="テキスト ボックス 86"/>
        <xdr:cNvSpPr txBox="1"/>
      </xdr:nvSpPr>
      <xdr:spPr>
        <a:xfrm>
          <a:off x="1752111" y="564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153594</xdr:rowOff>
    </xdr:from>
    <xdr:to>
      <xdr:col>6</xdr:col>
      <xdr:colOff>38100</xdr:colOff>
      <xdr:row>34</xdr:row>
      <xdr:rowOff>83744</xdr:rowOff>
    </xdr:to>
    <xdr:sp macro="" textlink="">
      <xdr:nvSpPr>
        <xdr:cNvPr id="88" name="楕円 87"/>
        <xdr:cNvSpPr/>
      </xdr:nvSpPr>
      <xdr:spPr>
        <a:xfrm>
          <a:off x="1079500" y="58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100271</xdr:rowOff>
    </xdr:from>
    <xdr:ext cx="534377" cy="259045"/>
    <xdr:sp macro="" textlink="">
      <xdr:nvSpPr>
        <xdr:cNvPr id="89" name="テキスト ボックス 88"/>
        <xdr:cNvSpPr txBox="1"/>
      </xdr:nvSpPr>
      <xdr:spPr>
        <a:xfrm>
          <a:off x="863111" y="55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168522</xdr:rowOff>
    </xdr:from>
    <xdr:to>
      <xdr:col>24</xdr:col>
      <xdr:colOff>63500</xdr:colOff>
      <xdr:row>56</xdr:row>
      <xdr:rowOff>82683</xdr:rowOff>
    </xdr:to>
    <xdr:cxnSp macro="">
      <xdr:nvCxnSpPr>
        <xdr:cNvPr id="119" name="直線コネクタ 118"/>
        <xdr:cNvCxnSpPr/>
      </xdr:nvCxnSpPr>
      <xdr:spPr>
        <a:xfrm flipV="1">
          <a:off x="3797300" y="9598272"/>
          <a:ext cx="838200" cy="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81579</xdr:rowOff>
    </xdr:from>
    <xdr:to>
      <xdr:col>19</xdr:col>
      <xdr:colOff>177800</xdr:colOff>
      <xdr:row>56</xdr:row>
      <xdr:rowOff>82683</xdr:rowOff>
    </xdr:to>
    <xdr:cxnSp macro="">
      <xdr:nvCxnSpPr>
        <xdr:cNvPr id="122" name="直線コネクタ 121"/>
        <xdr:cNvCxnSpPr/>
      </xdr:nvCxnSpPr>
      <xdr:spPr>
        <a:xfrm>
          <a:off x="2908300" y="968277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81579</xdr:rowOff>
    </xdr:from>
    <xdr:to>
      <xdr:col>15</xdr:col>
      <xdr:colOff>50800</xdr:colOff>
      <xdr:row>56</xdr:row>
      <xdr:rowOff>90056</xdr:rowOff>
    </xdr:to>
    <xdr:cxnSp macro="">
      <xdr:nvCxnSpPr>
        <xdr:cNvPr id="125" name="直線コネクタ 124"/>
        <xdr:cNvCxnSpPr/>
      </xdr:nvCxnSpPr>
      <xdr:spPr>
        <a:xfrm flipV="1">
          <a:off x="2019300" y="968277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90056</xdr:rowOff>
    </xdr:from>
    <xdr:to>
      <xdr:col>10</xdr:col>
      <xdr:colOff>114300</xdr:colOff>
      <xdr:row>56</xdr:row>
      <xdr:rowOff>98990</xdr:rowOff>
    </xdr:to>
    <xdr:cxnSp macro="">
      <xdr:nvCxnSpPr>
        <xdr:cNvPr id="128" name="直線コネクタ 127"/>
        <xdr:cNvCxnSpPr/>
      </xdr:nvCxnSpPr>
      <xdr:spPr>
        <a:xfrm flipV="1">
          <a:off x="1130300" y="969125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117722</xdr:rowOff>
    </xdr:from>
    <xdr:to>
      <xdr:col>24</xdr:col>
      <xdr:colOff>114300</xdr:colOff>
      <xdr:row>56</xdr:row>
      <xdr:rowOff>47872</xdr:rowOff>
    </xdr:to>
    <xdr:sp macro="" textlink="">
      <xdr:nvSpPr>
        <xdr:cNvPr id="138" name="楕円 137"/>
        <xdr:cNvSpPr/>
      </xdr:nvSpPr>
      <xdr:spPr>
        <a:xfrm>
          <a:off x="4584700" y="95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96149</xdr:rowOff>
    </xdr:from>
    <xdr:ext cx="534377" cy="259045"/>
    <xdr:sp macro="" textlink="">
      <xdr:nvSpPr>
        <xdr:cNvPr id="139" name="物件費該当値テキスト"/>
        <xdr:cNvSpPr txBox="1"/>
      </xdr:nvSpPr>
      <xdr:spPr>
        <a:xfrm>
          <a:off x="4686300" y="95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31883</xdr:rowOff>
    </xdr:from>
    <xdr:to>
      <xdr:col>20</xdr:col>
      <xdr:colOff>38100</xdr:colOff>
      <xdr:row>56</xdr:row>
      <xdr:rowOff>133483</xdr:rowOff>
    </xdr:to>
    <xdr:sp macro="" textlink="">
      <xdr:nvSpPr>
        <xdr:cNvPr id="140" name="楕円 139"/>
        <xdr:cNvSpPr/>
      </xdr:nvSpPr>
      <xdr:spPr>
        <a:xfrm>
          <a:off x="3746500" y="9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124610</xdr:rowOff>
    </xdr:from>
    <xdr:ext cx="534377" cy="259045"/>
    <xdr:sp macro="" textlink="">
      <xdr:nvSpPr>
        <xdr:cNvPr id="141" name="テキスト ボックス 140"/>
        <xdr:cNvSpPr txBox="1"/>
      </xdr:nvSpPr>
      <xdr:spPr>
        <a:xfrm>
          <a:off x="3530111" y="97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30779</xdr:rowOff>
    </xdr:from>
    <xdr:to>
      <xdr:col>15</xdr:col>
      <xdr:colOff>101600</xdr:colOff>
      <xdr:row>56</xdr:row>
      <xdr:rowOff>132379</xdr:rowOff>
    </xdr:to>
    <xdr:sp macro="" textlink="">
      <xdr:nvSpPr>
        <xdr:cNvPr id="142" name="楕円 141"/>
        <xdr:cNvSpPr/>
      </xdr:nvSpPr>
      <xdr:spPr>
        <a:xfrm>
          <a:off x="2857500" y="96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123506</xdr:rowOff>
    </xdr:from>
    <xdr:ext cx="534377" cy="259045"/>
    <xdr:sp macro="" textlink="">
      <xdr:nvSpPr>
        <xdr:cNvPr id="143" name="テキスト ボックス 142"/>
        <xdr:cNvSpPr txBox="1"/>
      </xdr:nvSpPr>
      <xdr:spPr>
        <a:xfrm>
          <a:off x="2641111" y="97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39256</xdr:rowOff>
    </xdr:from>
    <xdr:to>
      <xdr:col>10</xdr:col>
      <xdr:colOff>165100</xdr:colOff>
      <xdr:row>56</xdr:row>
      <xdr:rowOff>140856</xdr:rowOff>
    </xdr:to>
    <xdr:sp macro="" textlink="">
      <xdr:nvSpPr>
        <xdr:cNvPr id="144" name="楕円 143"/>
        <xdr:cNvSpPr/>
      </xdr:nvSpPr>
      <xdr:spPr>
        <a:xfrm>
          <a:off x="1968500" y="96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131983</xdr:rowOff>
    </xdr:from>
    <xdr:ext cx="534377" cy="259045"/>
    <xdr:sp macro="" textlink="">
      <xdr:nvSpPr>
        <xdr:cNvPr id="145" name="テキスト ボックス 144"/>
        <xdr:cNvSpPr txBox="1"/>
      </xdr:nvSpPr>
      <xdr:spPr>
        <a:xfrm>
          <a:off x="1752111" y="97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48190</xdr:rowOff>
    </xdr:from>
    <xdr:to>
      <xdr:col>6</xdr:col>
      <xdr:colOff>38100</xdr:colOff>
      <xdr:row>56</xdr:row>
      <xdr:rowOff>149790</xdr:rowOff>
    </xdr:to>
    <xdr:sp macro="" textlink="">
      <xdr:nvSpPr>
        <xdr:cNvPr id="146" name="楕円 145"/>
        <xdr:cNvSpPr/>
      </xdr:nvSpPr>
      <xdr:spPr>
        <a:xfrm>
          <a:off x="1079500" y="96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140917</xdr:rowOff>
    </xdr:from>
    <xdr:ext cx="534377" cy="259045"/>
    <xdr:sp macro="" textlink="">
      <xdr:nvSpPr>
        <xdr:cNvPr id="147" name="テキスト ボックス 146"/>
        <xdr:cNvSpPr txBox="1"/>
      </xdr:nvSpPr>
      <xdr:spPr>
        <a:xfrm>
          <a:off x="863111" y="97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69469</xdr:rowOff>
    </xdr:from>
    <xdr:to>
      <xdr:col>24</xdr:col>
      <xdr:colOff>63500</xdr:colOff>
      <xdr:row>76</xdr:row>
      <xdr:rowOff>92583</xdr:rowOff>
    </xdr:to>
    <xdr:cxnSp macro="">
      <xdr:nvCxnSpPr>
        <xdr:cNvPr id="176" name="直線コネクタ 175"/>
        <xdr:cNvCxnSpPr/>
      </xdr:nvCxnSpPr>
      <xdr:spPr>
        <a:xfrm flipV="1">
          <a:off x="3797300" y="13099669"/>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92583</xdr:rowOff>
    </xdr:from>
    <xdr:to>
      <xdr:col>19</xdr:col>
      <xdr:colOff>177800</xdr:colOff>
      <xdr:row>76</xdr:row>
      <xdr:rowOff>100457</xdr:rowOff>
    </xdr:to>
    <xdr:cxnSp macro="">
      <xdr:nvCxnSpPr>
        <xdr:cNvPr id="179" name="直線コネクタ 178"/>
        <xdr:cNvCxnSpPr/>
      </xdr:nvCxnSpPr>
      <xdr:spPr>
        <a:xfrm flipV="1">
          <a:off x="2908300" y="1312278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4190</xdr:rowOff>
    </xdr:from>
    <xdr:to>
      <xdr:col>15</xdr:col>
      <xdr:colOff>50800</xdr:colOff>
      <xdr:row>76</xdr:row>
      <xdr:rowOff>100457</xdr:rowOff>
    </xdr:to>
    <xdr:cxnSp macro="">
      <xdr:nvCxnSpPr>
        <xdr:cNvPr id="182" name="直線コネクタ 181"/>
        <xdr:cNvCxnSpPr/>
      </xdr:nvCxnSpPr>
      <xdr:spPr>
        <a:xfrm>
          <a:off x="2019300" y="13034390"/>
          <a:ext cx="889000" cy="9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4190</xdr:rowOff>
    </xdr:from>
    <xdr:to>
      <xdr:col>10</xdr:col>
      <xdr:colOff>114300</xdr:colOff>
      <xdr:row>76</xdr:row>
      <xdr:rowOff>46482</xdr:rowOff>
    </xdr:to>
    <xdr:cxnSp macro="">
      <xdr:nvCxnSpPr>
        <xdr:cNvPr id="185" name="直線コネクタ 184"/>
        <xdr:cNvCxnSpPr/>
      </xdr:nvCxnSpPr>
      <xdr:spPr>
        <a:xfrm flipV="1">
          <a:off x="1130300" y="1303439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18669</xdr:rowOff>
    </xdr:from>
    <xdr:to>
      <xdr:col>24</xdr:col>
      <xdr:colOff>114300</xdr:colOff>
      <xdr:row>76</xdr:row>
      <xdr:rowOff>120269</xdr:rowOff>
    </xdr:to>
    <xdr:sp macro="" textlink="">
      <xdr:nvSpPr>
        <xdr:cNvPr id="195" name="楕円 194"/>
        <xdr:cNvSpPr/>
      </xdr:nvSpPr>
      <xdr:spPr>
        <a:xfrm>
          <a:off x="4584700" y="130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168546</xdr:rowOff>
    </xdr:from>
    <xdr:ext cx="469744" cy="259045"/>
    <xdr:sp macro="" textlink="">
      <xdr:nvSpPr>
        <xdr:cNvPr id="196" name="維持補修費該当値テキスト"/>
        <xdr:cNvSpPr txBox="1"/>
      </xdr:nvSpPr>
      <xdr:spPr>
        <a:xfrm>
          <a:off x="4686300" y="13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41783</xdr:rowOff>
    </xdr:from>
    <xdr:to>
      <xdr:col>20</xdr:col>
      <xdr:colOff>38100</xdr:colOff>
      <xdr:row>76</xdr:row>
      <xdr:rowOff>143383</xdr:rowOff>
    </xdr:to>
    <xdr:sp macro="" textlink="">
      <xdr:nvSpPr>
        <xdr:cNvPr id="197" name="楕円 196"/>
        <xdr:cNvSpPr/>
      </xdr:nvSpPr>
      <xdr:spPr>
        <a:xfrm>
          <a:off x="3746500" y="130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134510</xdr:rowOff>
    </xdr:from>
    <xdr:ext cx="469744" cy="259045"/>
    <xdr:sp macro="" textlink="">
      <xdr:nvSpPr>
        <xdr:cNvPr id="198" name="テキスト ボックス 197"/>
        <xdr:cNvSpPr txBox="1"/>
      </xdr:nvSpPr>
      <xdr:spPr>
        <a:xfrm>
          <a:off x="3562428" y="131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49657</xdr:rowOff>
    </xdr:from>
    <xdr:to>
      <xdr:col>15</xdr:col>
      <xdr:colOff>101600</xdr:colOff>
      <xdr:row>76</xdr:row>
      <xdr:rowOff>151257</xdr:rowOff>
    </xdr:to>
    <xdr:sp macro="" textlink="">
      <xdr:nvSpPr>
        <xdr:cNvPr id="199" name="楕円 198"/>
        <xdr:cNvSpPr/>
      </xdr:nvSpPr>
      <xdr:spPr>
        <a:xfrm>
          <a:off x="2857500" y="130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142384</xdr:rowOff>
    </xdr:from>
    <xdr:ext cx="469744" cy="259045"/>
    <xdr:sp macro="" textlink="">
      <xdr:nvSpPr>
        <xdr:cNvPr id="200" name="テキスト ボックス 199"/>
        <xdr:cNvSpPr txBox="1"/>
      </xdr:nvSpPr>
      <xdr:spPr>
        <a:xfrm>
          <a:off x="2673428" y="1317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124841</xdr:rowOff>
    </xdr:from>
    <xdr:to>
      <xdr:col>10</xdr:col>
      <xdr:colOff>165100</xdr:colOff>
      <xdr:row>76</xdr:row>
      <xdr:rowOff>54992</xdr:rowOff>
    </xdr:to>
    <xdr:sp macro="" textlink="">
      <xdr:nvSpPr>
        <xdr:cNvPr id="201" name="楕円 200"/>
        <xdr:cNvSpPr/>
      </xdr:nvSpPr>
      <xdr:spPr>
        <a:xfrm>
          <a:off x="1968500" y="1298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71518</xdr:rowOff>
    </xdr:from>
    <xdr:ext cx="469744" cy="259045"/>
    <xdr:sp macro="" textlink="">
      <xdr:nvSpPr>
        <xdr:cNvPr id="202" name="テキスト ボックス 201"/>
        <xdr:cNvSpPr txBox="1"/>
      </xdr:nvSpPr>
      <xdr:spPr>
        <a:xfrm>
          <a:off x="1784428" y="1275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167132</xdr:rowOff>
    </xdr:from>
    <xdr:to>
      <xdr:col>6</xdr:col>
      <xdr:colOff>38100</xdr:colOff>
      <xdr:row>76</xdr:row>
      <xdr:rowOff>97282</xdr:rowOff>
    </xdr:to>
    <xdr:sp macro="" textlink="">
      <xdr:nvSpPr>
        <xdr:cNvPr id="203" name="楕円 202"/>
        <xdr:cNvSpPr/>
      </xdr:nvSpPr>
      <xdr:spPr>
        <a:xfrm>
          <a:off x="1079500" y="130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88409</xdr:rowOff>
    </xdr:from>
    <xdr:ext cx="469744" cy="259045"/>
    <xdr:sp macro="" textlink="">
      <xdr:nvSpPr>
        <xdr:cNvPr id="204" name="テキスト ボックス 203"/>
        <xdr:cNvSpPr txBox="1"/>
      </xdr:nvSpPr>
      <xdr:spPr>
        <a:xfrm>
          <a:off x="895428" y="131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51155</xdr:rowOff>
    </xdr:from>
    <xdr:to>
      <xdr:col>24</xdr:col>
      <xdr:colOff>63500</xdr:colOff>
      <xdr:row>90</xdr:row>
      <xdr:rowOff>123228</xdr:rowOff>
    </xdr:to>
    <xdr:cxnSp macro="">
      <xdr:nvCxnSpPr>
        <xdr:cNvPr id="234" name="直線コネクタ 233"/>
        <xdr:cNvCxnSpPr/>
      </xdr:nvCxnSpPr>
      <xdr:spPr>
        <a:xfrm flipV="1">
          <a:off x="3797300" y="15481655"/>
          <a:ext cx="8382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109893</xdr:rowOff>
    </xdr:from>
    <xdr:to>
      <xdr:col>19</xdr:col>
      <xdr:colOff>177800</xdr:colOff>
      <xdr:row>90</xdr:row>
      <xdr:rowOff>123228</xdr:rowOff>
    </xdr:to>
    <xdr:cxnSp macro="">
      <xdr:nvCxnSpPr>
        <xdr:cNvPr id="237" name="直線コネクタ 236"/>
        <xdr:cNvCxnSpPr/>
      </xdr:nvCxnSpPr>
      <xdr:spPr>
        <a:xfrm>
          <a:off x="2908300" y="1554039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109893</xdr:rowOff>
    </xdr:from>
    <xdr:to>
      <xdr:col>15</xdr:col>
      <xdr:colOff>50800</xdr:colOff>
      <xdr:row>90</xdr:row>
      <xdr:rowOff>130150</xdr:rowOff>
    </xdr:to>
    <xdr:cxnSp macro="">
      <xdr:nvCxnSpPr>
        <xdr:cNvPr id="240" name="直線コネクタ 239"/>
        <xdr:cNvCxnSpPr/>
      </xdr:nvCxnSpPr>
      <xdr:spPr>
        <a:xfrm flipV="1">
          <a:off x="2019300" y="15540393"/>
          <a:ext cx="8890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130150</xdr:rowOff>
    </xdr:from>
    <xdr:to>
      <xdr:col>10</xdr:col>
      <xdr:colOff>114300</xdr:colOff>
      <xdr:row>91</xdr:row>
      <xdr:rowOff>37706</xdr:rowOff>
    </xdr:to>
    <xdr:cxnSp macro="">
      <xdr:nvCxnSpPr>
        <xdr:cNvPr id="243" name="直線コネクタ 242"/>
        <xdr:cNvCxnSpPr/>
      </xdr:nvCxnSpPr>
      <xdr:spPr>
        <a:xfrm flipV="1">
          <a:off x="1130300" y="15560650"/>
          <a:ext cx="889000" cy="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355</xdr:rowOff>
    </xdr:from>
    <xdr:to>
      <xdr:col>24</xdr:col>
      <xdr:colOff>114300</xdr:colOff>
      <xdr:row>90</xdr:row>
      <xdr:rowOff>101955</xdr:rowOff>
    </xdr:to>
    <xdr:sp macro="" textlink="">
      <xdr:nvSpPr>
        <xdr:cNvPr id="253" name="楕円 252"/>
        <xdr:cNvSpPr/>
      </xdr:nvSpPr>
      <xdr:spPr>
        <a:xfrm>
          <a:off x="4584700" y="154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108182</xdr:rowOff>
    </xdr:from>
    <xdr:ext cx="599010" cy="259045"/>
    <xdr:sp macro="" textlink="">
      <xdr:nvSpPr>
        <xdr:cNvPr id="254" name="扶助費該当値テキスト"/>
        <xdr:cNvSpPr txBox="1"/>
      </xdr:nvSpPr>
      <xdr:spPr>
        <a:xfrm>
          <a:off x="4686300" y="1536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72428</xdr:rowOff>
    </xdr:from>
    <xdr:to>
      <xdr:col>20</xdr:col>
      <xdr:colOff>38100</xdr:colOff>
      <xdr:row>91</xdr:row>
      <xdr:rowOff>2578</xdr:rowOff>
    </xdr:to>
    <xdr:sp macro="" textlink="">
      <xdr:nvSpPr>
        <xdr:cNvPr id="255" name="楕円 254"/>
        <xdr:cNvSpPr/>
      </xdr:nvSpPr>
      <xdr:spPr>
        <a:xfrm>
          <a:off x="3746500" y="155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19105</xdr:rowOff>
    </xdr:from>
    <xdr:ext cx="599010" cy="259045"/>
    <xdr:sp macro="" textlink="">
      <xdr:nvSpPr>
        <xdr:cNvPr id="256" name="テキスト ボックス 255"/>
        <xdr:cNvSpPr txBox="1"/>
      </xdr:nvSpPr>
      <xdr:spPr>
        <a:xfrm>
          <a:off x="3497795" y="152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59093</xdr:rowOff>
    </xdr:from>
    <xdr:to>
      <xdr:col>15</xdr:col>
      <xdr:colOff>101600</xdr:colOff>
      <xdr:row>90</xdr:row>
      <xdr:rowOff>160693</xdr:rowOff>
    </xdr:to>
    <xdr:sp macro="" textlink="">
      <xdr:nvSpPr>
        <xdr:cNvPr id="257" name="楕円 256"/>
        <xdr:cNvSpPr/>
      </xdr:nvSpPr>
      <xdr:spPr>
        <a:xfrm>
          <a:off x="2857500" y="154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5770</xdr:rowOff>
    </xdr:from>
    <xdr:ext cx="599010" cy="259045"/>
    <xdr:sp macro="" textlink="">
      <xdr:nvSpPr>
        <xdr:cNvPr id="258" name="テキスト ボックス 257"/>
        <xdr:cNvSpPr txBox="1"/>
      </xdr:nvSpPr>
      <xdr:spPr>
        <a:xfrm>
          <a:off x="2608795" y="1526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79350</xdr:rowOff>
    </xdr:from>
    <xdr:to>
      <xdr:col>10</xdr:col>
      <xdr:colOff>165100</xdr:colOff>
      <xdr:row>91</xdr:row>
      <xdr:rowOff>9500</xdr:rowOff>
    </xdr:to>
    <xdr:sp macro="" textlink="">
      <xdr:nvSpPr>
        <xdr:cNvPr id="259" name="楕円 258"/>
        <xdr:cNvSpPr/>
      </xdr:nvSpPr>
      <xdr:spPr>
        <a:xfrm>
          <a:off x="1968500" y="15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26027</xdr:rowOff>
    </xdr:from>
    <xdr:ext cx="599010" cy="259045"/>
    <xdr:sp macro="" textlink="">
      <xdr:nvSpPr>
        <xdr:cNvPr id="260" name="テキスト ボックス 259"/>
        <xdr:cNvSpPr txBox="1"/>
      </xdr:nvSpPr>
      <xdr:spPr>
        <a:xfrm>
          <a:off x="1719795" y="15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158356</xdr:rowOff>
    </xdr:from>
    <xdr:to>
      <xdr:col>6</xdr:col>
      <xdr:colOff>38100</xdr:colOff>
      <xdr:row>91</xdr:row>
      <xdr:rowOff>88506</xdr:rowOff>
    </xdr:to>
    <xdr:sp macro="" textlink="">
      <xdr:nvSpPr>
        <xdr:cNvPr id="261" name="楕円 260"/>
        <xdr:cNvSpPr/>
      </xdr:nvSpPr>
      <xdr:spPr>
        <a:xfrm>
          <a:off x="1079500" y="155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105033</xdr:rowOff>
    </xdr:from>
    <xdr:ext cx="599010" cy="259045"/>
    <xdr:sp macro="" textlink="">
      <xdr:nvSpPr>
        <xdr:cNvPr id="262" name="テキスト ボックス 261"/>
        <xdr:cNvSpPr txBox="1"/>
      </xdr:nvSpPr>
      <xdr:spPr>
        <a:xfrm>
          <a:off x="830795" y="1536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15867</xdr:rowOff>
    </xdr:from>
    <xdr:to>
      <xdr:col>55</xdr:col>
      <xdr:colOff>0</xdr:colOff>
      <xdr:row>38</xdr:row>
      <xdr:rowOff>51415</xdr:rowOff>
    </xdr:to>
    <xdr:cxnSp macro="">
      <xdr:nvCxnSpPr>
        <xdr:cNvPr id="290" name="直線コネクタ 289"/>
        <xdr:cNvCxnSpPr/>
      </xdr:nvCxnSpPr>
      <xdr:spPr>
        <a:xfrm flipV="1">
          <a:off x="9639300" y="6530967"/>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51415</xdr:rowOff>
    </xdr:from>
    <xdr:to>
      <xdr:col>50</xdr:col>
      <xdr:colOff>114300</xdr:colOff>
      <xdr:row>38</xdr:row>
      <xdr:rowOff>59187</xdr:rowOff>
    </xdr:to>
    <xdr:cxnSp macro="">
      <xdr:nvCxnSpPr>
        <xdr:cNvPr id="293" name="直線コネクタ 292"/>
        <xdr:cNvCxnSpPr/>
      </xdr:nvCxnSpPr>
      <xdr:spPr>
        <a:xfrm flipV="1">
          <a:off x="8750300" y="656651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4963</xdr:rowOff>
    </xdr:from>
    <xdr:to>
      <xdr:col>45</xdr:col>
      <xdr:colOff>177800</xdr:colOff>
      <xdr:row>38</xdr:row>
      <xdr:rowOff>59187</xdr:rowOff>
    </xdr:to>
    <xdr:cxnSp macro="">
      <xdr:nvCxnSpPr>
        <xdr:cNvPr id="296" name="直線コネクタ 295"/>
        <xdr:cNvCxnSpPr/>
      </xdr:nvCxnSpPr>
      <xdr:spPr>
        <a:xfrm>
          <a:off x="7861300" y="6520063"/>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165029</xdr:rowOff>
    </xdr:from>
    <xdr:to>
      <xdr:col>41</xdr:col>
      <xdr:colOff>50800</xdr:colOff>
      <xdr:row>38</xdr:row>
      <xdr:rowOff>4963</xdr:rowOff>
    </xdr:to>
    <xdr:cxnSp macro="">
      <xdr:nvCxnSpPr>
        <xdr:cNvPr id="299" name="直線コネクタ 298"/>
        <xdr:cNvCxnSpPr/>
      </xdr:nvCxnSpPr>
      <xdr:spPr>
        <a:xfrm>
          <a:off x="6972300" y="6508679"/>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136517</xdr:rowOff>
    </xdr:from>
    <xdr:to>
      <xdr:col>55</xdr:col>
      <xdr:colOff>50800</xdr:colOff>
      <xdr:row>38</xdr:row>
      <xdr:rowOff>66667</xdr:rowOff>
    </xdr:to>
    <xdr:sp macro="" textlink="">
      <xdr:nvSpPr>
        <xdr:cNvPr id="309" name="楕円 308"/>
        <xdr:cNvSpPr/>
      </xdr:nvSpPr>
      <xdr:spPr>
        <a:xfrm>
          <a:off x="10426700" y="64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114944</xdr:rowOff>
    </xdr:from>
    <xdr:ext cx="534377" cy="259045"/>
    <xdr:sp macro="" textlink="">
      <xdr:nvSpPr>
        <xdr:cNvPr id="310" name="補助費等該当値テキスト"/>
        <xdr:cNvSpPr txBox="1"/>
      </xdr:nvSpPr>
      <xdr:spPr>
        <a:xfrm>
          <a:off x="10528300" y="645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615</xdr:rowOff>
    </xdr:from>
    <xdr:to>
      <xdr:col>50</xdr:col>
      <xdr:colOff>165100</xdr:colOff>
      <xdr:row>38</xdr:row>
      <xdr:rowOff>102215</xdr:rowOff>
    </xdr:to>
    <xdr:sp macro="" textlink="">
      <xdr:nvSpPr>
        <xdr:cNvPr id="311" name="楕円 310"/>
        <xdr:cNvSpPr/>
      </xdr:nvSpPr>
      <xdr:spPr>
        <a:xfrm>
          <a:off x="9588500" y="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93342</xdr:rowOff>
    </xdr:from>
    <xdr:ext cx="534377" cy="259045"/>
    <xdr:sp macro="" textlink="">
      <xdr:nvSpPr>
        <xdr:cNvPr id="312" name="テキスト ボックス 311"/>
        <xdr:cNvSpPr txBox="1"/>
      </xdr:nvSpPr>
      <xdr:spPr>
        <a:xfrm>
          <a:off x="9372111" y="66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xdr:rowOff>
    </xdr:from>
    <xdr:to>
      <xdr:col>46</xdr:col>
      <xdr:colOff>38100</xdr:colOff>
      <xdr:row>38</xdr:row>
      <xdr:rowOff>109987</xdr:rowOff>
    </xdr:to>
    <xdr:sp macro="" textlink="">
      <xdr:nvSpPr>
        <xdr:cNvPr id="313" name="楕円 312"/>
        <xdr:cNvSpPr/>
      </xdr:nvSpPr>
      <xdr:spPr>
        <a:xfrm>
          <a:off x="8699500" y="65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101114</xdr:rowOff>
    </xdr:from>
    <xdr:ext cx="534377" cy="259045"/>
    <xdr:sp macro="" textlink="">
      <xdr:nvSpPr>
        <xdr:cNvPr id="314" name="テキスト ボックス 313"/>
        <xdr:cNvSpPr txBox="1"/>
      </xdr:nvSpPr>
      <xdr:spPr>
        <a:xfrm>
          <a:off x="8483111" y="66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125613</xdr:rowOff>
    </xdr:from>
    <xdr:to>
      <xdr:col>41</xdr:col>
      <xdr:colOff>101600</xdr:colOff>
      <xdr:row>38</xdr:row>
      <xdr:rowOff>55763</xdr:rowOff>
    </xdr:to>
    <xdr:sp macro="" textlink="">
      <xdr:nvSpPr>
        <xdr:cNvPr id="315" name="楕円 314"/>
        <xdr:cNvSpPr/>
      </xdr:nvSpPr>
      <xdr:spPr>
        <a:xfrm>
          <a:off x="7810500" y="64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46890</xdr:rowOff>
    </xdr:from>
    <xdr:ext cx="534377" cy="259045"/>
    <xdr:sp macro="" textlink="">
      <xdr:nvSpPr>
        <xdr:cNvPr id="316" name="テキスト ボックス 315"/>
        <xdr:cNvSpPr txBox="1"/>
      </xdr:nvSpPr>
      <xdr:spPr>
        <a:xfrm>
          <a:off x="7594111" y="65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114229</xdr:rowOff>
    </xdr:from>
    <xdr:to>
      <xdr:col>36</xdr:col>
      <xdr:colOff>165100</xdr:colOff>
      <xdr:row>38</xdr:row>
      <xdr:rowOff>44379</xdr:rowOff>
    </xdr:to>
    <xdr:sp macro="" textlink="">
      <xdr:nvSpPr>
        <xdr:cNvPr id="317" name="楕円 316"/>
        <xdr:cNvSpPr/>
      </xdr:nvSpPr>
      <xdr:spPr>
        <a:xfrm>
          <a:off x="6921500" y="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35506</xdr:rowOff>
    </xdr:from>
    <xdr:ext cx="534377" cy="259045"/>
    <xdr:sp macro="" textlink="">
      <xdr:nvSpPr>
        <xdr:cNvPr id="318" name="テキスト ボックス 317"/>
        <xdr:cNvSpPr txBox="1"/>
      </xdr:nvSpPr>
      <xdr:spPr>
        <a:xfrm>
          <a:off x="6705111" y="65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29172</xdr:rowOff>
    </xdr:from>
    <xdr:to>
      <xdr:col>55</xdr:col>
      <xdr:colOff>0</xdr:colOff>
      <xdr:row>57</xdr:row>
      <xdr:rowOff>16811</xdr:rowOff>
    </xdr:to>
    <xdr:cxnSp macro="">
      <xdr:nvCxnSpPr>
        <xdr:cNvPr id="350" name="直線コネクタ 349"/>
        <xdr:cNvCxnSpPr/>
      </xdr:nvCxnSpPr>
      <xdr:spPr>
        <a:xfrm flipV="1">
          <a:off x="9639300" y="9287472"/>
          <a:ext cx="838200" cy="50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148191</xdr:rowOff>
    </xdr:from>
    <xdr:to>
      <xdr:col>50</xdr:col>
      <xdr:colOff>114300</xdr:colOff>
      <xdr:row>57</xdr:row>
      <xdr:rowOff>16811</xdr:rowOff>
    </xdr:to>
    <xdr:cxnSp macro="">
      <xdr:nvCxnSpPr>
        <xdr:cNvPr id="353" name="直線コネクタ 352"/>
        <xdr:cNvCxnSpPr/>
      </xdr:nvCxnSpPr>
      <xdr:spPr>
        <a:xfrm>
          <a:off x="8750300" y="9749391"/>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148191</xdr:rowOff>
    </xdr:from>
    <xdr:to>
      <xdr:col>45</xdr:col>
      <xdr:colOff>177800</xdr:colOff>
      <xdr:row>57</xdr:row>
      <xdr:rowOff>57779</xdr:rowOff>
    </xdr:to>
    <xdr:cxnSp macro="">
      <xdr:nvCxnSpPr>
        <xdr:cNvPr id="356" name="直線コネクタ 355"/>
        <xdr:cNvCxnSpPr/>
      </xdr:nvCxnSpPr>
      <xdr:spPr>
        <a:xfrm flipV="1">
          <a:off x="7861300" y="9749391"/>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75006</xdr:rowOff>
    </xdr:from>
    <xdr:to>
      <xdr:col>41</xdr:col>
      <xdr:colOff>50800</xdr:colOff>
      <xdr:row>57</xdr:row>
      <xdr:rowOff>57779</xdr:rowOff>
    </xdr:to>
    <xdr:cxnSp macro="">
      <xdr:nvCxnSpPr>
        <xdr:cNvPr id="359" name="直線コネクタ 358"/>
        <xdr:cNvCxnSpPr/>
      </xdr:nvCxnSpPr>
      <xdr:spPr>
        <a:xfrm>
          <a:off x="6972300" y="9676206"/>
          <a:ext cx="8890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149822</xdr:rowOff>
    </xdr:from>
    <xdr:to>
      <xdr:col>55</xdr:col>
      <xdr:colOff>50800</xdr:colOff>
      <xdr:row>54</xdr:row>
      <xdr:rowOff>79972</xdr:rowOff>
    </xdr:to>
    <xdr:sp macro="" textlink="">
      <xdr:nvSpPr>
        <xdr:cNvPr id="369" name="楕円 368"/>
        <xdr:cNvSpPr/>
      </xdr:nvSpPr>
      <xdr:spPr>
        <a:xfrm>
          <a:off x="10426700" y="92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1249</xdr:rowOff>
    </xdr:from>
    <xdr:ext cx="534377" cy="259045"/>
    <xdr:sp macro="" textlink="">
      <xdr:nvSpPr>
        <xdr:cNvPr id="370" name="普通建設事業費該当値テキスト"/>
        <xdr:cNvSpPr txBox="1"/>
      </xdr:nvSpPr>
      <xdr:spPr>
        <a:xfrm>
          <a:off x="10528300" y="90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137461</xdr:rowOff>
    </xdr:from>
    <xdr:to>
      <xdr:col>50</xdr:col>
      <xdr:colOff>165100</xdr:colOff>
      <xdr:row>57</xdr:row>
      <xdr:rowOff>67611</xdr:rowOff>
    </xdr:to>
    <xdr:sp macro="" textlink="">
      <xdr:nvSpPr>
        <xdr:cNvPr id="371" name="楕円 370"/>
        <xdr:cNvSpPr/>
      </xdr:nvSpPr>
      <xdr:spPr>
        <a:xfrm>
          <a:off x="9588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58738</xdr:rowOff>
    </xdr:from>
    <xdr:ext cx="534377" cy="259045"/>
    <xdr:sp macro="" textlink="">
      <xdr:nvSpPr>
        <xdr:cNvPr id="372" name="テキスト ボックス 371"/>
        <xdr:cNvSpPr txBox="1"/>
      </xdr:nvSpPr>
      <xdr:spPr>
        <a:xfrm>
          <a:off x="9372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97391</xdr:rowOff>
    </xdr:from>
    <xdr:to>
      <xdr:col>46</xdr:col>
      <xdr:colOff>38100</xdr:colOff>
      <xdr:row>57</xdr:row>
      <xdr:rowOff>27541</xdr:rowOff>
    </xdr:to>
    <xdr:sp macro="" textlink="">
      <xdr:nvSpPr>
        <xdr:cNvPr id="373" name="楕円 372"/>
        <xdr:cNvSpPr/>
      </xdr:nvSpPr>
      <xdr:spPr>
        <a:xfrm>
          <a:off x="8699500" y="9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44068</xdr:rowOff>
    </xdr:from>
    <xdr:ext cx="534377" cy="259045"/>
    <xdr:sp macro="" textlink="">
      <xdr:nvSpPr>
        <xdr:cNvPr id="374" name="テキスト ボックス 373"/>
        <xdr:cNvSpPr txBox="1"/>
      </xdr:nvSpPr>
      <xdr:spPr>
        <a:xfrm>
          <a:off x="8483111" y="94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6979</xdr:rowOff>
    </xdr:from>
    <xdr:to>
      <xdr:col>41</xdr:col>
      <xdr:colOff>101600</xdr:colOff>
      <xdr:row>57</xdr:row>
      <xdr:rowOff>108579</xdr:rowOff>
    </xdr:to>
    <xdr:sp macro="" textlink="">
      <xdr:nvSpPr>
        <xdr:cNvPr id="375" name="楕円 374"/>
        <xdr:cNvSpPr/>
      </xdr:nvSpPr>
      <xdr:spPr>
        <a:xfrm>
          <a:off x="7810500" y="9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99706</xdr:rowOff>
    </xdr:from>
    <xdr:ext cx="534377" cy="259045"/>
    <xdr:sp macro="" textlink="">
      <xdr:nvSpPr>
        <xdr:cNvPr id="376" name="テキスト ボックス 375"/>
        <xdr:cNvSpPr txBox="1"/>
      </xdr:nvSpPr>
      <xdr:spPr>
        <a:xfrm>
          <a:off x="7594111" y="98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24206</xdr:rowOff>
    </xdr:from>
    <xdr:to>
      <xdr:col>36</xdr:col>
      <xdr:colOff>165100</xdr:colOff>
      <xdr:row>56</xdr:row>
      <xdr:rowOff>125806</xdr:rowOff>
    </xdr:to>
    <xdr:sp macro="" textlink="">
      <xdr:nvSpPr>
        <xdr:cNvPr id="377" name="楕円 376"/>
        <xdr:cNvSpPr/>
      </xdr:nvSpPr>
      <xdr:spPr>
        <a:xfrm>
          <a:off x="6921500" y="96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142333</xdr:rowOff>
    </xdr:from>
    <xdr:ext cx="534377" cy="259045"/>
    <xdr:sp macro="" textlink="">
      <xdr:nvSpPr>
        <xdr:cNvPr id="378" name="テキスト ボックス 377"/>
        <xdr:cNvSpPr txBox="1"/>
      </xdr:nvSpPr>
      <xdr:spPr>
        <a:xfrm>
          <a:off x="6705111" y="94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27653</xdr:rowOff>
    </xdr:from>
    <xdr:to>
      <xdr:col>55</xdr:col>
      <xdr:colOff>0</xdr:colOff>
      <xdr:row>78</xdr:row>
      <xdr:rowOff>50121</xdr:rowOff>
    </xdr:to>
    <xdr:cxnSp macro="">
      <xdr:nvCxnSpPr>
        <xdr:cNvPr id="409" name="直線コネクタ 408"/>
        <xdr:cNvCxnSpPr/>
      </xdr:nvCxnSpPr>
      <xdr:spPr>
        <a:xfrm flipV="1">
          <a:off x="9639300" y="13057853"/>
          <a:ext cx="838200" cy="3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60571</xdr:rowOff>
    </xdr:from>
    <xdr:to>
      <xdr:col>50</xdr:col>
      <xdr:colOff>114300</xdr:colOff>
      <xdr:row>78</xdr:row>
      <xdr:rowOff>50121</xdr:rowOff>
    </xdr:to>
    <xdr:cxnSp macro="">
      <xdr:nvCxnSpPr>
        <xdr:cNvPr id="412" name="直線コネクタ 411"/>
        <xdr:cNvCxnSpPr/>
      </xdr:nvCxnSpPr>
      <xdr:spPr>
        <a:xfrm>
          <a:off x="8750300" y="13262221"/>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74909</xdr:rowOff>
    </xdr:from>
    <xdr:to>
      <xdr:col>45</xdr:col>
      <xdr:colOff>177800</xdr:colOff>
      <xdr:row>77</xdr:row>
      <xdr:rowOff>60571</xdr:rowOff>
    </xdr:to>
    <xdr:cxnSp macro="">
      <xdr:nvCxnSpPr>
        <xdr:cNvPr id="415" name="直線コネクタ 414"/>
        <xdr:cNvCxnSpPr/>
      </xdr:nvCxnSpPr>
      <xdr:spPr>
        <a:xfrm>
          <a:off x="7861300" y="13105109"/>
          <a:ext cx="889000" cy="1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159915</xdr:rowOff>
    </xdr:from>
    <xdr:to>
      <xdr:col>41</xdr:col>
      <xdr:colOff>50800</xdr:colOff>
      <xdr:row>76</xdr:row>
      <xdr:rowOff>74909</xdr:rowOff>
    </xdr:to>
    <xdr:cxnSp macro="">
      <xdr:nvCxnSpPr>
        <xdr:cNvPr id="418" name="直線コネクタ 417"/>
        <xdr:cNvCxnSpPr/>
      </xdr:nvCxnSpPr>
      <xdr:spPr>
        <a:xfrm>
          <a:off x="6972300" y="12847215"/>
          <a:ext cx="889000" cy="2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148303</xdr:rowOff>
    </xdr:from>
    <xdr:to>
      <xdr:col>55</xdr:col>
      <xdr:colOff>50800</xdr:colOff>
      <xdr:row>76</xdr:row>
      <xdr:rowOff>78453</xdr:rowOff>
    </xdr:to>
    <xdr:sp macro="" textlink="">
      <xdr:nvSpPr>
        <xdr:cNvPr id="428" name="楕円 427"/>
        <xdr:cNvSpPr/>
      </xdr:nvSpPr>
      <xdr:spPr>
        <a:xfrm>
          <a:off x="10426700" y="130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171180</xdr:rowOff>
    </xdr:from>
    <xdr:ext cx="534377" cy="259045"/>
    <xdr:sp macro="" textlink="">
      <xdr:nvSpPr>
        <xdr:cNvPr id="429" name="普通建設事業費 （ うち新規整備　）該当値テキスト"/>
        <xdr:cNvSpPr txBox="1"/>
      </xdr:nvSpPr>
      <xdr:spPr>
        <a:xfrm>
          <a:off x="10528300" y="128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170771</xdr:rowOff>
    </xdr:from>
    <xdr:to>
      <xdr:col>50</xdr:col>
      <xdr:colOff>165100</xdr:colOff>
      <xdr:row>78</xdr:row>
      <xdr:rowOff>100921</xdr:rowOff>
    </xdr:to>
    <xdr:sp macro="" textlink="">
      <xdr:nvSpPr>
        <xdr:cNvPr id="430" name="楕円 429"/>
        <xdr:cNvSpPr/>
      </xdr:nvSpPr>
      <xdr:spPr>
        <a:xfrm>
          <a:off x="9588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92048</xdr:rowOff>
    </xdr:from>
    <xdr:ext cx="469744" cy="259045"/>
    <xdr:sp macro="" textlink="">
      <xdr:nvSpPr>
        <xdr:cNvPr id="431" name="テキスト ボックス 430"/>
        <xdr:cNvSpPr txBox="1"/>
      </xdr:nvSpPr>
      <xdr:spPr>
        <a:xfrm>
          <a:off x="9404428" y="134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9771</xdr:rowOff>
    </xdr:from>
    <xdr:to>
      <xdr:col>46</xdr:col>
      <xdr:colOff>38100</xdr:colOff>
      <xdr:row>77</xdr:row>
      <xdr:rowOff>111371</xdr:rowOff>
    </xdr:to>
    <xdr:sp macro="" textlink="">
      <xdr:nvSpPr>
        <xdr:cNvPr id="432" name="楕円 431"/>
        <xdr:cNvSpPr/>
      </xdr:nvSpPr>
      <xdr:spPr>
        <a:xfrm>
          <a:off x="8699500" y="132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127898</xdr:rowOff>
    </xdr:from>
    <xdr:ext cx="534377" cy="259045"/>
    <xdr:sp macro="" textlink="">
      <xdr:nvSpPr>
        <xdr:cNvPr id="433" name="テキスト ボックス 432"/>
        <xdr:cNvSpPr txBox="1"/>
      </xdr:nvSpPr>
      <xdr:spPr>
        <a:xfrm>
          <a:off x="8483111" y="129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24109</xdr:rowOff>
    </xdr:from>
    <xdr:to>
      <xdr:col>41</xdr:col>
      <xdr:colOff>101600</xdr:colOff>
      <xdr:row>76</xdr:row>
      <xdr:rowOff>125709</xdr:rowOff>
    </xdr:to>
    <xdr:sp macro="" textlink="">
      <xdr:nvSpPr>
        <xdr:cNvPr id="434" name="楕円 433"/>
        <xdr:cNvSpPr/>
      </xdr:nvSpPr>
      <xdr:spPr>
        <a:xfrm>
          <a:off x="7810500" y="13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142236</xdr:rowOff>
    </xdr:from>
    <xdr:ext cx="534377" cy="259045"/>
    <xdr:sp macro="" textlink="">
      <xdr:nvSpPr>
        <xdr:cNvPr id="435" name="テキスト ボックス 434"/>
        <xdr:cNvSpPr txBox="1"/>
      </xdr:nvSpPr>
      <xdr:spPr>
        <a:xfrm>
          <a:off x="7594111" y="12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109115</xdr:rowOff>
    </xdr:from>
    <xdr:to>
      <xdr:col>36</xdr:col>
      <xdr:colOff>165100</xdr:colOff>
      <xdr:row>75</xdr:row>
      <xdr:rowOff>39265</xdr:rowOff>
    </xdr:to>
    <xdr:sp macro="" textlink="">
      <xdr:nvSpPr>
        <xdr:cNvPr id="436" name="楕円 435"/>
        <xdr:cNvSpPr/>
      </xdr:nvSpPr>
      <xdr:spPr>
        <a:xfrm>
          <a:off x="6921500" y="12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55792</xdr:rowOff>
    </xdr:from>
    <xdr:ext cx="534377" cy="259045"/>
    <xdr:sp macro="" textlink="">
      <xdr:nvSpPr>
        <xdr:cNvPr id="437" name="テキスト ボックス 436"/>
        <xdr:cNvSpPr txBox="1"/>
      </xdr:nvSpPr>
      <xdr:spPr>
        <a:xfrm>
          <a:off x="6705111" y="125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108516</xdr:rowOff>
    </xdr:from>
    <xdr:to>
      <xdr:col>55</xdr:col>
      <xdr:colOff>0</xdr:colOff>
      <xdr:row>96</xdr:row>
      <xdr:rowOff>58376</xdr:rowOff>
    </xdr:to>
    <xdr:cxnSp macro="">
      <xdr:nvCxnSpPr>
        <xdr:cNvPr id="466" name="直線コネクタ 465"/>
        <xdr:cNvCxnSpPr/>
      </xdr:nvCxnSpPr>
      <xdr:spPr>
        <a:xfrm flipV="1">
          <a:off x="9639300" y="16224816"/>
          <a:ext cx="8382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58376</xdr:rowOff>
    </xdr:from>
    <xdr:to>
      <xdr:col>50</xdr:col>
      <xdr:colOff>114300</xdr:colOff>
      <xdr:row>96</xdr:row>
      <xdr:rowOff>142481</xdr:rowOff>
    </xdr:to>
    <xdr:cxnSp macro="">
      <xdr:nvCxnSpPr>
        <xdr:cNvPr id="469" name="直線コネクタ 468"/>
        <xdr:cNvCxnSpPr/>
      </xdr:nvCxnSpPr>
      <xdr:spPr>
        <a:xfrm flipV="1">
          <a:off x="8750300" y="16517576"/>
          <a:ext cx="889000" cy="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142481</xdr:rowOff>
    </xdr:from>
    <xdr:to>
      <xdr:col>45</xdr:col>
      <xdr:colOff>177800</xdr:colOff>
      <xdr:row>97</xdr:row>
      <xdr:rowOff>98437</xdr:rowOff>
    </xdr:to>
    <xdr:cxnSp macro="">
      <xdr:nvCxnSpPr>
        <xdr:cNvPr id="472" name="直線コネクタ 471"/>
        <xdr:cNvCxnSpPr/>
      </xdr:nvCxnSpPr>
      <xdr:spPr>
        <a:xfrm flipV="1">
          <a:off x="7861300" y="16601681"/>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65157</xdr:rowOff>
    </xdr:from>
    <xdr:to>
      <xdr:col>41</xdr:col>
      <xdr:colOff>50800</xdr:colOff>
      <xdr:row>97</xdr:row>
      <xdr:rowOff>98437</xdr:rowOff>
    </xdr:to>
    <xdr:cxnSp macro="">
      <xdr:nvCxnSpPr>
        <xdr:cNvPr id="475" name="直線コネクタ 474"/>
        <xdr:cNvCxnSpPr/>
      </xdr:nvCxnSpPr>
      <xdr:spPr>
        <a:xfrm>
          <a:off x="6972300" y="16695807"/>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57716</xdr:rowOff>
    </xdr:from>
    <xdr:to>
      <xdr:col>55</xdr:col>
      <xdr:colOff>50800</xdr:colOff>
      <xdr:row>94</xdr:row>
      <xdr:rowOff>159316</xdr:rowOff>
    </xdr:to>
    <xdr:sp macro="" textlink="">
      <xdr:nvSpPr>
        <xdr:cNvPr id="485" name="楕円 484"/>
        <xdr:cNvSpPr/>
      </xdr:nvSpPr>
      <xdr:spPr>
        <a:xfrm>
          <a:off x="10426700" y="161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80593</xdr:rowOff>
    </xdr:from>
    <xdr:ext cx="534377" cy="259045"/>
    <xdr:sp macro="" textlink="">
      <xdr:nvSpPr>
        <xdr:cNvPr id="486" name="普通建設事業費 （ うち更新整備　）該当値テキスト"/>
        <xdr:cNvSpPr txBox="1"/>
      </xdr:nvSpPr>
      <xdr:spPr>
        <a:xfrm>
          <a:off x="10528300" y="160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7576</xdr:rowOff>
    </xdr:from>
    <xdr:to>
      <xdr:col>50</xdr:col>
      <xdr:colOff>165100</xdr:colOff>
      <xdr:row>96</xdr:row>
      <xdr:rowOff>109176</xdr:rowOff>
    </xdr:to>
    <xdr:sp macro="" textlink="">
      <xdr:nvSpPr>
        <xdr:cNvPr id="487" name="楕円 486"/>
        <xdr:cNvSpPr/>
      </xdr:nvSpPr>
      <xdr:spPr>
        <a:xfrm>
          <a:off x="9588500" y="164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125703</xdr:rowOff>
    </xdr:from>
    <xdr:ext cx="534377" cy="259045"/>
    <xdr:sp macro="" textlink="">
      <xdr:nvSpPr>
        <xdr:cNvPr id="488" name="テキスト ボックス 487"/>
        <xdr:cNvSpPr txBox="1"/>
      </xdr:nvSpPr>
      <xdr:spPr>
        <a:xfrm>
          <a:off x="9372111" y="162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91681</xdr:rowOff>
    </xdr:from>
    <xdr:to>
      <xdr:col>46</xdr:col>
      <xdr:colOff>38100</xdr:colOff>
      <xdr:row>97</xdr:row>
      <xdr:rowOff>21831</xdr:rowOff>
    </xdr:to>
    <xdr:sp macro="" textlink="">
      <xdr:nvSpPr>
        <xdr:cNvPr id="489" name="楕円 488"/>
        <xdr:cNvSpPr/>
      </xdr:nvSpPr>
      <xdr:spPr>
        <a:xfrm>
          <a:off x="8699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12958</xdr:rowOff>
    </xdr:from>
    <xdr:ext cx="534377" cy="259045"/>
    <xdr:sp macro="" textlink="">
      <xdr:nvSpPr>
        <xdr:cNvPr id="490" name="テキスト ボックス 489"/>
        <xdr:cNvSpPr txBox="1"/>
      </xdr:nvSpPr>
      <xdr:spPr>
        <a:xfrm>
          <a:off x="8483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47637</xdr:rowOff>
    </xdr:from>
    <xdr:to>
      <xdr:col>41</xdr:col>
      <xdr:colOff>101600</xdr:colOff>
      <xdr:row>97</xdr:row>
      <xdr:rowOff>149237</xdr:rowOff>
    </xdr:to>
    <xdr:sp macro="" textlink="">
      <xdr:nvSpPr>
        <xdr:cNvPr id="491" name="楕円 490"/>
        <xdr:cNvSpPr/>
      </xdr:nvSpPr>
      <xdr:spPr>
        <a:xfrm>
          <a:off x="7810500" y="166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140364</xdr:rowOff>
    </xdr:from>
    <xdr:ext cx="534377" cy="259045"/>
    <xdr:sp macro="" textlink="">
      <xdr:nvSpPr>
        <xdr:cNvPr id="492" name="テキスト ボックス 491"/>
        <xdr:cNvSpPr txBox="1"/>
      </xdr:nvSpPr>
      <xdr:spPr>
        <a:xfrm>
          <a:off x="7594111" y="167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14357</xdr:rowOff>
    </xdr:from>
    <xdr:to>
      <xdr:col>36</xdr:col>
      <xdr:colOff>165100</xdr:colOff>
      <xdr:row>97</xdr:row>
      <xdr:rowOff>115957</xdr:rowOff>
    </xdr:to>
    <xdr:sp macro="" textlink="">
      <xdr:nvSpPr>
        <xdr:cNvPr id="493" name="楕円 492"/>
        <xdr:cNvSpPr/>
      </xdr:nvSpPr>
      <xdr:spPr>
        <a:xfrm>
          <a:off x="6921500" y="166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107084</xdr:rowOff>
    </xdr:from>
    <xdr:ext cx="534377" cy="259045"/>
    <xdr:sp macro="" textlink="">
      <xdr:nvSpPr>
        <xdr:cNvPr id="494" name="テキスト ボックス 493"/>
        <xdr:cNvSpPr txBox="1"/>
      </xdr:nvSpPr>
      <xdr:spPr>
        <a:xfrm>
          <a:off x="6705111" y="167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79382</xdr:rowOff>
    </xdr:from>
    <xdr:to>
      <xdr:col>85</xdr:col>
      <xdr:colOff>127000</xdr:colOff>
      <xdr:row>39</xdr:row>
      <xdr:rowOff>83562</xdr:rowOff>
    </xdr:to>
    <xdr:cxnSp macro="">
      <xdr:nvCxnSpPr>
        <xdr:cNvPr id="525" name="直線コネクタ 524"/>
        <xdr:cNvCxnSpPr/>
      </xdr:nvCxnSpPr>
      <xdr:spPr>
        <a:xfrm>
          <a:off x="15481300" y="6765932"/>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79382</xdr:rowOff>
    </xdr:from>
    <xdr:to>
      <xdr:col>81</xdr:col>
      <xdr:colOff>50800</xdr:colOff>
      <xdr:row>39</xdr:row>
      <xdr:rowOff>92478</xdr:rowOff>
    </xdr:to>
    <xdr:cxnSp macro="">
      <xdr:nvCxnSpPr>
        <xdr:cNvPr id="528" name="直線コネクタ 527"/>
        <xdr:cNvCxnSpPr/>
      </xdr:nvCxnSpPr>
      <xdr:spPr>
        <a:xfrm flipV="1">
          <a:off x="14592300" y="6765932"/>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70042</xdr:rowOff>
    </xdr:from>
    <xdr:to>
      <xdr:col>76</xdr:col>
      <xdr:colOff>114300</xdr:colOff>
      <xdr:row>39</xdr:row>
      <xdr:rowOff>92478</xdr:rowOff>
    </xdr:to>
    <xdr:cxnSp macro="">
      <xdr:nvCxnSpPr>
        <xdr:cNvPr id="531" name="直線コネクタ 530"/>
        <xdr:cNvCxnSpPr/>
      </xdr:nvCxnSpPr>
      <xdr:spPr>
        <a:xfrm>
          <a:off x="13703300" y="6756592"/>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70042</xdr:rowOff>
    </xdr:from>
    <xdr:to>
      <xdr:col>71</xdr:col>
      <xdr:colOff>177800</xdr:colOff>
      <xdr:row>39</xdr:row>
      <xdr:rowOff>70924</xdr:rowOff>
    </xdr:to>
    <xdr:cxnSp macro="">
      <xdr:nvCxnSpPr>
        <xdr:cNvPr id="534" name="直線コネクタ 533"/>
        <xdr:cNvCxnSpPr/>
      </xdr:nvCxnSpPr>
      <xdr:spPr>
        <a:xfrm flipV="1">
          <a:off x="12814300" y="675659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32762</xdr:rowOff>
    </xdr:from>
    <xdr:to>
      <xdr:col>85</xdr:col>
      <xdr:colOff>177800</xdr:colOff>
      <xdr:row>39</xdr:row>
      <xdr:rowOff>134362</xdr:rowOff>
    </xdr:to>
    <xdr:sp macro="" textlink="">
      <xdr:nvSpPr>
        <xdr:cNvPr id="544" name="楕円 543"/>
        <xdr:cNvSpPr/>
      </xdr:nvSpPr>
      <xdr:spPr>
        <a:xfrm>
          <a:off x="16268700" y="67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119139</xdr:rowOff>
    </xdr:from>
    <xdr:ext cx="378565" cy="259045"/>
    <xdr:sp macro="" textlink="">
      <xdr:nvSpPr>
        <xdr:cNvPr id="545" name="災害復旧事業費該当値テキスト"/>
        <xdr:cNvSpPr txBox="1"/>
      </xdr:nvSpPr>
      <xdr:spPr>
        <a:xfrm>
          <a:off x="16370300" y="663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28582</xdr:rowOff>
    </xdr:from>
    <xdr:to>
      <xdr:col>81</xdr:col>
      <xdr:colOff>101600</xdr:colOff>
      <xdr:row>39</xdr:row>
      <xdr:rowOff>130182</xdr:rowOff>
    </xdr:to>
    <xdr:sp macro="" textlink="">
      <xdr:nvSpPr>
        <xdr:cNvPr id="546" name="楕円 545"/>
        <xdr:cNvSpPr/>
      </xdr:nvSpPr>
      <xdr:spPr>
        <a:xfrm>
          <a:off x="15430500" y="6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121309</xdr:rowOff>
    </xdr:from>
    <xdr:ext cx="378565" cy="259045"/>
    <xdr:sp macro="" textlink="">
      <xdr:nvSpPr>
        <xdr:cNvPr id="547" name="テキスト ボックス 546"/>
        <xdr:cNvSpPr txBox="1"/>
      </xdr:nvSpPr>
      <xdr:spPr>
        <a:xfrm>
          <a:off x="15292017" y="680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41678</xdr:rowOff>
    </xdr:from>
    <xdr:to>
      <xdr:col>76</xdr:col>
      <xdr:colOff>165100</xdr:colOff>
      <xdr:row>39</xdr:row>
      <xdr:rowOff>143278</xdr:rowOff>
    </xdr:to>
    <xdr:sp macro="" textlink="">
      <xdr:nvSpPr>
        <xdr:cNvPr id="548" name="楕円 547"/>
        <xdr:cNvSpPr/>
      </xdr:nvSpPr>
      <xdr:spPr>
        <a:xfrm>
          <a:off x="14541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134405</xdr:rowOff>
    </xdr:from>
    <xdr:ext cx="378565" cy="259045"/>
    <xdr:sp macro="" textlink="">
      <xdr:nvSpPr>
        <xdr:cNvPr id="549" name="テキスト ボックス 548"/>
        <xdr:cNvSpPr txBox="1"/>
      </xdr:nvSpPr>
      <xdr:spPr>
        <a:xfrm>
          <a:off x="14403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19242</xdr:rowOff>
    </xdr:from>
    <xdr:to>
      <xdr:col>72</xdr:col>
      <xdr:colOff>38100</xdr:colOff>
      <xdr:row>39</xdr:row>
      <xdr:rowOff>120842</xdr:rowOff>
    </xdr:to>
    <xdr:sp macro="" textlink="">
      <xdr:nvSpPr>
        <xdr:cNvPr id="550" name="楕円 549"/>
        <xdr:cNvSpPr/>
      </xdr:nvSpPr>
      <xdr:spPr>
        <a:xfrm>
          <a:off x="13652500" y="67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111969</xdr:rowOff>
    </xdr:from>
    <xdr:ext cx="378565" cy="259045"/>
    <xdr:sp macro="" textlink="">
      <xdr:nvSpPr>
        <xdr:cNvPr id="551" name="テキスト ボックス 550"/>
        <xdr:cNvSpPr txBox="1"/>
      </xdr:nvSpPr>
      <xdr:spPr>
        <a:xfrm>
          <a:off x="13514017" y="6798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20124</xdr:rowOff>
    </xdr:from>
    <xdr:to>
      <xdr:col>67</xdr:col>
      <xdr:colOff>101600</xdr:colOff>
      <xdr:row>39</xdr:row>
      <xdr:rowOff>121724</xdr:rowOff>
    </xdr:to>
    <xdr:sp macro="" textlink="">
      <xdr:nvSpPr>
        <xdr:cNvPr id="552" name="楕円 551"/>
        <xdr:cNvSpPr/>
      </xdr:nvSpPr>
      <xdr:spPr>
        <a:xfrm>
          <a:off x="12763500" y="67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112851</xdr:rowOff>
    </xdr:from>
    <xdr:ext cx="378565" cy="259045"/>
    <xdr:sp macro="" textlink="">
      <xdr:nvSpPr>
        <xdr:cNvPr id="553" name="テキスト ボックス 552"/>
        <xdr:cNvSpPr txBox="1"/>
      </xdr:nvSpPr>
      <xdr:spPr>
        <a:xfrm>
          <a:off x="12625017" y="679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121383</xdr:rowOff>
    </xdr:from>
    <xdr:to>
      <xdr:col>85</xdr:col>
      <xdr:colOff>127000</xdr:colOff>
      <xdr:row>72</xdr:row>
      <xdr:rowOff>133471</xdr:rowOff>
    </xdr:to>
    <xdr:cxnSp macro="">
      <xdr:nvCxnSpPr>
        <xdr:cNvPr id="636" name="直線コネクタ 635"/>
        <xdr:cNvCxnSpPr/>
      </xdr:nvCxnSpPr>
      <xdr:spPr>
        <a:xfrm>
          <a:off x="15481300" y="12122883"/>
          <a:ext cx="8382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121383</xdr:rowOff>
    </xdr:from>
    <xdr:to>
      <xdr:col>81</xdr:col>
      <xdr:colOff>50800</xdr:colOff>
      <xdr:row>72</xdr:row>
      <xdr:rowOff>122012</xdr:rowOff>
    </xdr:to>
    <xdr:cxnSp macro="">
      <xdr:nvCxnSpPr>
        <xdr:cNvPr id="639" name="直線コネクタ 638"/>
        <xdr:cNvCxnSpPr/>
      </xdr:nvCxnSpPr>
      <xdr:spPr>
        <a:xfrm flipV="1">
          <a:off x="14592300" y="12122883"/>
          <a:ext cx="889000" cy="3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122012</xdr:rowOff>
    </xdr:from>
    <xdr:to>
      <xdr:col>76</xdr:col>
      <xdr:colOff>114300</xdr:colOff>
      <xdr:row>73</xdr:row>
      <xdr:rowOff>12170</xdr:rowOff>
    </xdr:to>
    <xdr:cxnSp macro="">
      <xdr:nvCxnSpPr>
        <xdr:cNvPr id="642" name="直線コネクタ 641"/>
        <xdr:cNvCxnSpPr/>
      </xdr:nvCxnSpPr>
      <xdr:spPr>
        <a:xfrm flipV="1">
          <a:off x="13703300" y="12466412"/>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12170</xdr:rowOff>
    </xdr:from>
    <xdr:to>
      <xdr:col>71</xdr:col>
      <xdr:colOff>177800</xdr:colOff>
      <xdr:row>73</xdr:row>
      <xdr:rowOff>50088</xdr:rowOff>
    </xdr:to>
    <xdr:cxnSp macro="">
      <xdr:nvCxnSpPr>
        <xdr:cNvPr id="645" name="直線コネクタ 644"/>
        <xdr:cNvCxnSpPr/>
      </xdr:nvCxnSpPr>
      <xdr:spPr>
        <a:xfrm flipV="1">
          <a:off x="12814300" y="125280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82671</xdr:rowOff>
    </xdr:from>
    <xdr:to>
      <xdr:col>85</xdr:col>
      <xdr:colOff>177800</xdr:colOff>
      <xdr:row>73</xdr:row>
      <xdr:rowOff>12821</xdr:rowOff>
    </xdr:to>
    <xdr:sp macro="" textlink="">
      <xdr:nvSpPr>
        <xdr:cNvPr id="655" name="楕円 654"/>
        <xdr:cNvSpPr/>
      </xdr:nvSpPr>
      <xdr:spPr>
        <a:xfrm>
          <a:off x="162687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105548</xdr:rowOff>
    </xdr:from>
    <xdr:ext cx="534377" cy="259045"/>
    <xdr:sp macro="" textlink="">
      <xdr:nvSpPr>
        <xdr:cNvPr id="656" name="公債費該当値テキスト"/>
        <xdr:cNvSpPr txBox="1"/>
      </xdr:nvSpPr>
      <xdr:spPr>
        <a:xfrm>
          <a:off x="16370300" y="122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70583</xdr:rowOff>
    </xdr:from>
    <xdr:to>
      <xdr:col>81</xdr:col>
      <xdr:colOff>101600</xdr:colOff>
      <xdr:row>71</xdr:row>
      <xdr:rowOff>733</xdr:rowOff>
    </xdr:to>
    <xdr:sp macro="" textlink="">
      <xdr:nvSpPr>
        <xdr:cNvPr id="657" name="楕円 656"/>
        <xdr:cNvSpPr/>
      </xdr:nvSpPr>
      <xdr:spPr>
        <a:xfrm>
          <a:off x="15430500" y="120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17260</xdr:rowOff>
    </xdr:from>
    <xdr:ext cx="534377" cy="259045"/>
    <xdr:sp macro="" textlink="">
      <xdr:nvSpPr>
        <xdr:cNvPr id="658" name="テキスト ボックス 657"/>
        <xdr:cNvSpPr txBox="1"/>
      </xdr:nvSpPr>
      <xdr:spPr>
        <a:xfrm>
          <a:off x="15214111" y="118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71212</xdr:rowOff>
    </xdr:from>
    <xdr:to>
      <xdr:col>76</xdr:col>
      <xdr:colOff>165100</xdr:colOff>
      <xdr:row>73</xdr:row>
      <xdr:rowOff>1362</xdr:rowOff>
    </xdr:to>
    <xdr:sp macro="" textlink="">
      <xdr:nvSpPr>
        <xdr:cNvPr id="659" name="楕円 658"/>
        <xdr:cNvSpPr/>
      </xdr:nvSpPr>
      <xdr:spPr>
        <a:xfrm>
          <a:off x="14541500" y="124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17889</xdr:rowOff>
    </xdr:from>
    <xdr:ext cx="534377" cy="259045"/>
    <xdr:sp macro="" textlink="">
      <xdr:nvSpPr>
        <xdr:cNvPr id="660" name="テキスト ボックス 659"/>
        <xdr:cNvSpPr txBox="1"/>
      </xdr:nvSpPr>
      <xdr:spPr>
        <a:xfrm>
          <a:off x="14325111" y="121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132820</xdr:rowOff>
    </xdr:from>
    <xdr:to>
      <xdr:col>72</xdr:col>
      <xdr:colOff>38100</xdr:colOff>
      <xdr:row>73</xdr:row>
      <xdr:rowOff>62970</xdr:rowOff>
    </xdr:to>
    <xdr:sp macro="" textlink="">
      <xdr:nvSpPr>
        <xdr:cNvPr id="661" name="楕円 660"/>
        <xdr:cNvSpPr/>
      </xdr:nvSpPr>
      <xdr:spPr>
        <a:xfrm>
          <a:off x="13652500" y="124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79497</xdr:rowOff>
    </xdr:from>
    <xdr:ext cx="534377" cy="259045"/>
    <xdr:sp macro="" textlink="">
      <xdr:nvSpPr>
        <xdr:cNvPr id="662" name="テキスト ボックス 661"/>
        <xdr:cNvSpPr txBox="1"/>
      </xdr:nvSpPr>
      <xdr:spPr>
        <a:xfrm>
          <a:off x="13436111" y="122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170738</xdr:rowOff>
    </xdr:from>
    <xdr:to>
      <xdr:col>67</xdr:col>
      <xdr:colOff>101600</xdr:colOff>
      <xdr:row>73</xdr:row>
      <xdr:rowOff>100888</xdr:rowOff>
    </xdr:to>
    <xdr:sp macro="" textlink="">
      <xdr:nvSpPr>
        <xdr:cNvPr id="663" name="楕円 662"/>
        <xdr:cNvSpPr/>
      </xdr:nvSpPr>
      <xdr:spPr>
        <a:xfrm>
          <a:off x="12763500" y="125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117415</xdr:rowOff>
    </xdr:from>
    <xdr:ext cx="534377" cy="259045"/>
    <xdr:sp macro="" textlink="">
      <xdr:nvSpPr>
        <xdr:cNvPr id="664" name="テキスト ボックス 663"/>
        <xdr:cNvSpPr txBox="1"/>
      </xdr:nvSpPr>
      <xdr:spPr>
        <a:xfrm>
          <a:off x="12547111" y="122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87351</xdr:rowOff>
    </xdr:from>
    <xdr:to>
      <xdr:col>85</xdr:col>
      <xdr:colOff>127000</xdr:colOff>
      <xdr:row>97</xdr:row>
      <xdr:rowOff>132248</xdr:rowOff>
    </xdr:to>
    <xdr:cxnSp macro="">
      <xdr:nvCxnSpPr>
        <xdr:cNvPr id="691" name="直線コネクタ 690"/>
        <xdr:cNvCxnSpPr/>
      </xdr:nvCxnSpPr>
      <xdr:spPr>
        <a:xfrm>
          <a:off x="15481300" y="16718001"/>
          <a:ext cx="8382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87351</xdr:rowOff>
    </xdr:from>
    <xdr:to>
      <xdr:col>81</xdr:col>
      <xdr:colOff>50800</xdr:colOff>
      <xdr:row>97</xdr:row>
      <xdr:rowOff>96448</xdr:rowOff>
    </xdr:to>
    <xdr:cxnSp macro="">
      <xdr:nvCxnSpPr>
        <xdr:cNvPr id="694" name="直線コネクタ 693"/>
        <xdr:cNvCxnSpPr/>
      </xdr:nvCxnSpPr>
      <xdr:spPr>
        <a:xfrm flipV="1">
          <a:off x="14592300" y="16718001"/>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169143</xdr:rowOff>
    </xdr:from>
    <xdr:to>
      <xdr:col>76</xdr:col>
      <xdr:colOff>114300</xdr:colOff>
      <xdr:row>97</xdr:row>
      <xdr:rowOff>96448</xdr:rowOff>
    </xdr:to>
    <xdr:cxnSp macro="">
      <xdr:nvCxnSpPr>
        <xdr:cNvPr id="697" name="直線コネクタ 696"/>
        <xdr:cNvCxnSpPr/>
      </xdr:nvCxnSpPr>
      <xdr:spPr>
        <a:xfrm>
          <a:off x="13703300" y="16456893"/>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169143</xdr:rowOff>
    </xdr:from>
    <xdr:to>
      <xdr:col>71</xdr:col>
      <xdr:colOff>177800</xdr:colOff>
      <xdr:row>96</xdr:row>
      <xdr:rowOff>77521</xdr:rowOff>
    </xdr:to>
    <xdr:cxnSp macro="">
      <xdr:nvCxnSpPr>
        <xdr:cNvPr id="700" name="直線コネクタ 699"/>
        <xdr:cNvCxnSpPr/>
      </xdr:nvCxnSpPr>
      <xdr:spPr>
        <a:xfrm flipV="1">
          <a:off x="12814300" y="16456893"/>
          <a:ext cx="889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81448</xdr:rowOff>
    </xdr:from>
    <xdr:to>
      <xdr:col>85</xdr:col>
      <xdr:colOff>177800</xdr:colOff>
      <xdr:row>98</xdr:row>
      <xdr:rowOff>11598</xdr:rowOff>
    </xdr:to>
    <xdr:sp macro="" textlink="">
      <xdr:nvSpPr>
        <xdr:cNvPr id="710" name="楕円 709"/>
        <xdr:cNvSpPr/>
      </xdr:nvSpPr>
      <xdr:spPr>
        <a:xfrm>
          <a:off x="162687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59875</xdr:rowOff>
    </xdr:from>
    <xdr:ext cx="469744" cy="259045"/>
    <xdr:sp macro="" textlink="">
      <xdr:nvSpPr>
        <xdr:cNvPr id="711" name="積立金該当値テキスト"/>
        <xdr:cNvSpPr txBox="1"/>
      </xdr:nvSpPr>
      <xdr:spPr>
        <a:xfrm>
          <a:off x="16370300" y="1669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36551</xdr:rowOff>
    </xdr:from>
    <xdr:to>
      <xdr:col>81</xdr:col>
      <xdr:colOff>101600</xdr:colOff>
      <xdr:row>97</xdr:row>
      <xdr:rowOff>138151</xdr:rowOff>
    </xdr:to>
    <xdr:sp macro="" textlink="">
      <xdr:nvSpPr>
        <xdr:cNvPr id="712" name="楕円 711"/>
        <xdr:cNvSpPr/>
      </xdr:nvSpPr>
      <xdr:spPr>
        <a:xfrm>
          <a:off x="154305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129278</xdr:rowOff>
    </xdr:from>
    <xdr:ext cx="469744" cy="259045"/>
    <xdr:sp macro="" textlink="">
      <xdr:nvSpPr>
        <xdr:cNvPr id="713" name="テキスト ボックス 712"/>
        <xdr:cNvSpPr txBox="1"/>
      </xdr:nvSpPr>
      <xdr:spPr>
        <a:xfrm>
          <a:off x="15246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45648</xdr:rowOff>
    </xdr:from>
    <xdr:to>
      <xdr:col>76</xdr:col>
      <xdr:colOff>165100</xdr:colOff>
      <xdr:row>97</xdr:row>
      <xdr:rowOff>147248</xdr:rowOff>
    </xdr:to>
    <xdr:sp macro="" textlink="">
      <xdr:nvSpPr>
        <xdr:cNvPr id="714" name="楕円 713"/>
        <xdr:cNvSpPr/>
      </xdr:nvSpPr>
      <xdr:spPr>
        <a:xfrm>
          <a:off x="14541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138375</xdr:rowOff>
    </xdr:from>
    <xdr:ext cx="469744" cy="259045"/>
    <xdr:sp macro="" textlink="">
      <xdr:nvSpPr>
        <xdr:cNvPr id="715" name="テキスト ボックス 714"/>
        <xdr:cNvSpPr txBox="1"/>
      </xdr:nvSpPr>
      <xdr:spPr>
        <a:xfrm>
          <a:off x="14357428" y="167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118343</xdr:rowOff>
    </xdr:from>
    <xdr:to>
      <xdr:col>72</xdr:col>
      <xdr:colOff>38100</xdr:colOff>
      <xdr:row>96</xdr:row>
      <xdr:rowOff>48493</xdr:rowOff>
    </xdr:to>
    <xdr:sp macro="" textlink="">
      <xdr:nvSpPr>
        <xdr:cNvPr id="716" name="楕円 715"/>
        <xdr:cNvSpPr/>
      </xdr:nvSpPr>
      <xdr:spPr>
        <a:xfrm>
          <a:off x="13652500" y="164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65020</xdr:rowOff>
    </xdr:from>
    <xdr:ext cx="534377" cy="259045"/>
    <xdr:sp macro="" textlink="">
      <xdr:nvSpPr>
        <xdr:cNvPr id="717" name="テキスト ボックス 716"/>
        <xdr:cNvSpPr txBox="1"/>
      </xdr:nvSpPr>
      <xdr:spPr>
        <a:xfrm>
          <a:off x="13436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26721</xdr:rowOff>
    </xdr:from>
    <xdr:to>
      <xdr:col>67</xdr:col>
      <xdr:colOff>101600</xdr:colOff>
      <xdr:row>96</xdr:row>
      <xdr:rowOff>128321</xdr:rowOff>
    </xdr:to>
    <xdr:sp macro="" textlink="">
      <xdr:nvSpPr>
        <xdr:cNvPr id="718" name="楕円 717"/>
        <xdr:cNvSpPr/>
      </xdr:nvSpPr>
      <xdr:spPr>
        <a:xfrm>
          <a:off x="12763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144848</xdr:rowOff>
    </xdr:from>
    <xdr:ext cx="469744" cy="259045"/>
    <xdr:sp macro="" textlink="">
      <xdr:nvSpPr>
        <xdr:cNvPr id="719" name="テキスト ボックス 718"/>
        <xdr:cNvSpPr txBox="1"/>
      </xdr:nvSpPr>
      <xdr:spPr>
        <a:xfrm>
          <a:off x="12579428" y="162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48641</xdr:rowOff>
    </xdr:from>
    <xdr:to>
      <xdr:col>116</xdr:col>
      <xdr:colOff>63500</xdr:colOff>
      <xdr:row>34</xdr:row>
      <xdr:rowOff>55245</xdr:rowOff>
    </xdr:to>
    <xdr:cxnSp macro="">
      <xdr:nvCxnSpPr>
        <xdr:cNvPr id="748" name="直線コネクタ 747"/>
        <xdr:cNvCxnSpPr/>
      </xdr:nvCxnSpPr>
      <xdr:spPr>
        <a:xfrm>
          <a:off x="21323300" y="5877941"/>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48641</xdr:rowOff>
    </xdr:from>
    <xdr:to>
      <xdr:col>111</xdr:col>
      <xdr:colOff>177800</xdr:colOff>
      <xdr:row>34</xdr:row>
      <xdr:rowOff>76327</xdr:rowOff>
    </xdr:to>
    <xdr:cxnSp macro="">
      <xdr:nvCxnSpPr>
        <xdr:cNvPr id="751" name="直線コネクタ 750"/>
        <xdr:cNvCxnSpPr/>
      </xdr:nvCxnSpPr>
      <xdr:spPr>
        <a:xfrm flipV="1">
          <a:off x="20434300" y="5877941"/>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1651</xdr:rowOff>
    </xdr:from>
    <xdr:to>
      <xdr:col>107</xdr:col>
      <xdr:colOff>50800</xdr:colOff>
      <xdr:row>34</xdr:row>
      <xdr:rowOff>76327</xdr:rowOff>
    </xdr:to>
    <xdr:cxnSp macro="">
      <xdr:nvCxnSpPr>
        <xdr:cNvPr id="754" name="直線コネクタ 753"/>
        <xdr:cNvCxnSpPr/>
      </xdr:nvCxnSpPr>
      <xdr:spPr>
        <a:xfrm>
          <a:off x="19545300" y="583095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1651</xdr:rowOff>
    </xdr:from>
    <xdr:to>
      <xdr:col>102</xdr:col>
      <xdr:colOff>114300</xdr:colOff>
      <xdr:row>34</xdr:row>
      <xdr:rowOff>134874</xdr:rowOff>
    </xdr:to>
    <xdr:cxnSp macro="">
      <xdr:nvCxnSpPr>
        <xdr:cNvPr id="757" name="直線コネクタ 756"/>
        <xdr:cNvCxnSpPr/>
      </xdr:nvCxnSpPr>
      <xdr:spPr>
        <a:xfrm flipV="1">
          <a:off x="18656300" y="5830951"/>
          <a:ext cx="889000" cy="1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4445</xdr:rowOff>
    </xdr:from>
    <xdr:to>
      <xdr:col>116</xdr:col>
      <xdr:colOff>114300</xdr:colOff>
      <xdr:row>34</xdr:row>
      <xdr:rowOff>106045</xdr:rowOff>
    </xdr:to>
    <xdr:sp macro="" textlink="">
      <xdr:nvSpPr>
        <xdr:cNvPr id="767" name="楕円 766"/>
        <xdr:cNvSpPr/>
      </xdr:nvSpPr>
      <xdr:spPr>
        <a:xfrm>
          <a:off x="22110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27322</xdr:rowOff>
    </xdr:from>
    <xdr:ext cx="469744" cy="259045"/>
    <xdr:sp macro="" textlink="">
      <xdr:nvSpPr>
        <xdr:cNvPr id="768" name="投資及び出資金該当値テキスト"/>
        <xdr:cNvSpPr txBox="1"/>
      </xdr:nvSpPr>
      <xdr:spPr>
        <a:xfrm>
          <a:off x="22212300" y="56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169291</xdr:rowOff>
    </xdr:from>
    <xdr:to>
      <xdr:col>112</xdr:col>
      <xdr:colOff>38100</xdr:colOff>
      <xdr:row>34</xdr:row>
      <xdr:rowOff>99441</xdr:rowOff>
    </xdr:to>
    <xdr:sp macro="" textlink="">
      <xdr:nvSpPr>
        <xdr:cNvPr id="769" name="楕円 768"/>
        <xdr:cNvSpPr/>
      </xdr:nvSpPr>
      <xdr:spPr>
        <a:xfrm>
          <a:off x="21272500" y="58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115968</xdr:rowOff>
    </xdr:from>
    <xdr:ext cx="469744" cy="259045"/>
    <xdr:sp macro="" textlink="">
      <xdr:nvSpPr>
        <xdr:cNvPr id="770" name="テキスト ボックス 769"/>
        <xdr:cNvSpPr txBox="1"/>
      </xdr:nvSpPr>
      <xdr:spPr>
        <a:xfrm>
          <a:off x="21088428" y="560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25527</xdr:rowOff>
    </xdr:from>
    <xdr:to>
      <xdr:col>107</xdr:col>
      <xdr:colOff>101600</xdr:colOff>
      <xdr:row>34</xdr:row>
      <xdr:rowOff>127127</xdr:rowOff>
    </xdr:to>
    <xdr:sp macro="" textlink="">
      <xdr:nvSpPr>
        <xdr:cNvPr id="771" name="楕円 770"/>
        <xdr:cNvSpPr/>
      </xdr:nvSpPr>
      <xdr:spPr>
        <a:xfrm>
          <a:off x="20383500" y="58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143654</xdr:rowOff>
    </xdr:from>
    <xdr:ext cx="469744" cy="259045"/>
    <xdr:sp macro="" textlink="">
      <xdr:nvSpPr>
        <xdr:cNvPr id="772" name="テキスト ボックス 771"/>
        <xdr:cNvSpPr txBox="1"/>
      </xdr:nvSpPr>
      <xdr:spPr>
        <a:xfrm>
          <a:off x="20199428" y="56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122301</xdr:rowOff>
    </xdr:from>
    <xdr:to>
      <xdr:col>102</xdr:col>
      <xdr:colOff>165100</xdr:colOff>
      <xdr:row>34</xdr:row>
      <xdr:rowOff>52451</xdr:rowOff>
    </xdr:to>
    <xdr:sp macro="" textlink="">
      <xdr:nvSpPr>
        <xdr:cNvPr id="773" name="楕円 772"/>
        <xdr:cNvSpPr/>
      </xdr:nvSpPr>
      <xdr:spPr>
        <a:xfrm>
          <a:off x="19494500" y="57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68978</xdr:rowOff>
    </xdr:from>
    <xdr:ext cx="469744" cy="259045"/>
    <xdr:sp macro="" textlink="">
      <xdr:nvSpPr>
        <xdr:cNvPr id="774" name="テキスト ボックス 773"/>
        <xdr:cNvSpPr txBox="1"/>
      </xdr:nvSpPr>
      <xdr:spPr>
        <a:xfrm>
          <a:off x="19310428" y="55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84074</xdr:rowOff>
    </xdr:from>
    <xdr:to>
      <xdr:col>98</xdr:col>
      <xdr:colOff>38100</xdr:colOff>
      <xdr:row>35</xdr:row>
      <xdr:rowOff>14224</xdr:rowOff>
    </xdr:to>
    <xdr:sp macro="" textlink="">
      <xdr:nvSpPr>
        <xdr:cNvPr id="775" name="楕円 774"/>
        <xdr:cNvSpPr/>
      </xdr:nvSpPr>
      <xdr:spPr>
        <a:xfrm>
          <a:off x="18605500" y="59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30751</xdr:rowOff>
    </xdr:from>
    <xdr:ext cx="469744" cy="259045"/>
    <xdr:sp macro="" textlink="">
      <xdr:nvSpPr>
        <xdr:cNvPr id="776" name="テキスト ボックス 775"/>
        <xdr:cNvSpPr txBox="1"/>
      </xdr:nvSpPr>
      <xdr:spPr>
        <a:xfrm>
          <a:off x="18421428" y="56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14770</xdr:rowOff>
    </xdr:from>
    <xdr:to>
      <xdr:col>116</xdr:col>
      <xdr:colOff>63500</xdr:colOff>
      <xdr:row>58</xdr:row>
      <xdr:rowOff>80302</xdr:rowOff>
    </xdr:to>
    <xdr:cxnSp macro="">
      <xdr:nvCxnSpPr>
        <xdr:cNvPr id="805" name="直線コネクタ 804"/>
        <xdr:cNvCxnSpPr/>
      </xdr:nvCxnSpPr>
      <xdr:spPr>
        <a:xfrm>
          <a:off x="21323300" y="9787420"/>
          <a:ext cx="8382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14770</xdr:rowOff>
    </xdr:from>
    <xdr:to>
      <xdr:col>111</xdr:col>
      <xdr:colOff>177800</xdr:colOff>
      <xdr:row>57</xdr:row>
      <xdr:rowOff>56185</xdr:rowOff>
    </xdr:to>
    <xdr:cxnSp macro="">
      <xdr:nvCxnSpPr>
        <xdr:cNvPr id="808" name="直線コネクタ 807"/>
        <xdr:cNvCxnSpPr/>
      </xdr:nvCxnSpPr>
      <xdr:spPr>
        <a:xfrm flipV="1">
          <a:off x="20434300" y="9787420"/>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56185</xdr:rowOff>
    </xdr:from>
    <xdr:to>
      <xdr:col>107</xdr:col>
      <xdr:colOff>50800</xdr:colOff>
      <xdr:row>57</xdr:row>
      <xdr:rowOff>160465</xdr:rowOff>
    </xdr:to>
    <xdr:cxnSp macro="">
      <xdr:nvCxnSpPr>
        <xdr:cNvPr id="811" name="直線コネクタ 810"/>
        <xdr:cNvCxnSpPr/>
      </xdr:nvCxnSpPr>
      <xdr:spPr>
        <a:xfrm flipV="1">
          <a:off x="19545300" y="9828835"/>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153339</xdr:rowOff>
    </xdr:from>
    <xdr:to>
      <xdr:col>102</xdr:col>
      <xdr:colOff>114300</xdr:colOff>
      <xdr:row>57</xdr:row>
      <xdr:rowOff>160465</xdr:rowOff>
    </xdr:to>
    <xdr:cxnSp macro="">
      <xdr:nvCxnSpPr>
        <xdr:cNvPr id="814" name="直線コネクタ 813"/>
        <xdr:cNvCxnSpPr/>
      </xdr:nvCxnSpPr>
      <xdr:spPr>
        <a:xfrm>
          <a:off x="18656300" y="9925989"/>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29502</xdr:rowOff>
    </xdr:from>
    <xdr:to>
      <xdr:col>116</xdr:col>
      <xdr:colOff>114300</xdr:colOff>
      <xdr:row>58</xdr:row>
      <xdr:rowOff>131102</xdr:rowOff>
    </xdr:to>
    <xdr:sp macro="" textlink="">
      <xdr:nvSpPr>
        <xdr:cNvPr id="824" name="楕円 823"/>
        <xdr:cNvSpPr/>
      </xdr:nvSpPr>
      <xdr:spPr>
        <a:xfrm>
          <a:off x="22110700" y="99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7929</xdr:rowOff>
    </xdr:from>
    <xdr:ext cx="469744" cy="259045"/>
    <xdr:sp macro="" textlink="">
      <xdr:nvSpPr>
        <xdr:cNvPr id="825" name="貸付金該当値テキスト"/>
        <xdr:cNvSpPr txBox="1"/>
      </xdr:nvSpPr>
      <xdr:spPr>
        <a:xfrm>
          <a:off x="22212300" y="995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135420</xdr:rowOff>
    </xdr:from>
    <xdr:to>
      <xdr:col>112</xdr:col>
      <xdr:colOff>38100</xdr:colOff>
      <xdr:row>57</xdr:row>
      <xdr:rowOff>65570</xdr:rowOff>
    </xdr:to>
    <xdr:sp macro="" textlink="">
      <xdr:nvSpPr>
        <xdr:cNvPr id="826" name="楕円 825"/>
        <xdr:cNvSpPr/>
      </xdr:nvSpPr>
      <xdr:spPr>
        <a:xfrm>
          <a:off x="212725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82097</xdr:rowOff>
    </xdr:from>
    <xdr:ext cx="469744" cy="259045"/>
    <xdr:sp macro="" textlink="">
      <xdr:nvSpPr>
        <xdr:cNvPr id="827" name="テキスト ボックス 826"/>
        <xdr:cNvSpPr txBox="1"/>
      </xdr:nvSpPr>
      <xdr:spPr>
        <a:xfrm>
          <a:off x="21088428"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5385</xdr:rowOff>
    </xdr:from>
    <xdr:to>
      <xdr:col>107</xdr:col>
      <xdr:colOff>101600</xdr:colOff>
      <xdr:row>57</xdr:row>
      <xdr:rowOff>106985</xdr:rowOff>
    </xdr:to>
    <xdr:sp macro="" textlink="">
      <xdr:nvSpPr>
        <xdr:cNvPr id="828" name="楕円 827"/>
        <xdr:cNvSpPr/>
      </xdr:nvSpPr>
      <xdr:spPr>
        <a:xfrm>
          <a:off x="20383500" y="9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123512</xdr:rowOff>
    </xdr:from>
    <xdr:ext cx="469744" cy="259045"/>
    <xdr:sp macro="" textlink="">
      <xdr:nvSpPr>
        <xdr:cNvPr id="829" name="テキスト ボックス 828"/>
        <xdr:cNvSpPr txBox="1"/>
      </xdr:nvSpPr>
      <xdr:spPr>
        <a:xfrm>
          <a:off x="20199428" y="955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109665</xdr:rowOff>
    </xdr:from>
    <xdr:to>
      <xdr:col>102</xdr:col>
      <xdr:colOff>165100</xdr:colOff>
      <xdr:row>58</xdr:row>
      <xdr:rowOff>39815</xdr:rowOff>
    </xdr:to>
    <xdr:sp macro="" textlink="">
      <xdr:nvSpPr>
        <xdr:cNvPr id="830" name="楕円 829"/>
        <xdr:cNvSpPr/>
      </xdr:nvSpPr>
      <xdr:spPr>
        <a:xfrm>
          <a:off x="19494500" y="98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30942</xdr:rowOff>
    </xdr:from>
    <xdr:ext cx="469744" cy="259045"/>
    <xdr:sp macro="" textlink="">
      <xdr:nvSpPr>
        <xdr:cNvPr id="831" name="テキスト ボックス 830"/>
        <xdr:cNvSpPr txBox="1"/>
      </xdr:nvSpPr>
      <xdr:spPr>
        <a:xfrm>
          <a:off x="19310428" y="997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102539</xdr:rowOff>
    </xdr:from>
    <xdr:to>
      <xdr:col>98</xdr:col>
      <xdr:colOff>38100</xdr:colOff>
      <xdr:row>58</xdr:row>
      <xdr:rowOff>32689</xdr:rowOff>
    </xdr:to>
    <xdr:sp macro="" textlink="">
      <xdr:nvSpPr>
        <xdr:cNvPr id="832" name="楕円 831"/>
        <xdr:cNvSpPr/>
      </xdr:nvSpPr>
      <xdr:spPr>
        <a:xfrm>
          <a:off x="18605500" y="9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23816</xdr:rowOff>
    </xdr:from>
    <xdr:ext cx="469744" cy="259045"/>
    <xdr:sp macro="" textlink="">
      <xdr:nvSpPr>
        <xdr:cNvPr id="833" name="テキスト ボックス 832"/>
        <xdr:cNvSpPr txBox="1"/>
      </xdr:nvSpPr>
      <xdr:spPr>
        <a:xfrm>
          <a:off x="18421428" y="996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11044</xdr:rowOff>
    </xdr:from>
    <xdr:to>
      <xdr:col>116</xdr:col>
      <xdr:colOff>63500</xdr:colOff>
      <xdr:row>71</xdr:row>
      <xdr:rowOff>89088</xdr:rowOff>
    </xdr:to>
    <xdr:cxnSp macro="">
      <xdr:nvCxnSpPr>
        <xdr:cNvPr id="861" name="直線コネクタ 860"/>
        <xdr:cNvCxnSpPr/>
      </xdr:nvCxnSpPr>
      <xdr:spPr>
        <a:xfrm>
          <a:off x="21323300" y="12183994"/>
          <a:ext cx="8382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11044</xdr:rowOff>
    </xdr:from>
    <xdr:to>
      <xdr:col>111</xdr:col>
      <xdr:colOff>177800</xdr:colOff>
      <xdr:row>71</xdr:row>
      <xdr:rowOff>159771</xdr:rowOff>
    </xdr:to>
    <xdr:cxnSp macro="">
      <xdr:nvCxnSpPr>
        <xdr:cNvPr id="864" name="直線コネクタ 863"/>
        <xdr:cNvCxnSpPr/>
      </xdr:nvCxnSpPr>
      <xdr:spPr>
        <a:xfrm flipV="1">
          <a:off x="20434300" y="12183994"/>
          <a:ext cx="889000" cy="1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123332</xdr:rowOff>
    </xdr:from>
    <xdr:to>
      <xdr:col>107</xdr:col>
      <xdr:colOff>50800</xdr:colOff>
      <xdr:row>71</xdr:row>
      <xdr:rowOff>159771</xdr:rowOff>
    </xdr:to>
    <xdr:cxnSp macro="">
      <xdr:nvCxnSpPr>
        <xdr:cNvPr id="867" name="直線コネクタ 866"/>
        <xdr:cNvCxnSpPr/>
      </xdr:nvCxnSpPr>
      <xdr:spPr>
        <a:xfrm>
          <a:off x="19545300" y="12296282"/>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123332</xdr:rowOff>
    </xdr:from>
    <xdr:to>
      <xdr:col>102</xdr:col>
      <xdr:colOff>114300</xdr:colOff>
      <xdr:row>72</xdr:row>
      <xdr:rowOff>85385</xdr:rowOff>
    </xdr:to>
    <xdr:cxnSp macro="">
      <xdr:nvCxnSpPr>
        <xdr:cNvPr id="870" name="直線コネクタ 869"/>
        <xdr:cNvCxnSpPr/>
      </xdr:nvCxnSpPr>
      <xdr:spPr>
        <a:xfrm flipV="1">
          <a:off x="18656300" y="12296282"/>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38288</xdr:rowOff>
    </xdr:from>
    <xdr:to>
      <xdr:col>116</xdr:col>
      <xdr:colOff>114300</xdr:colOff>
      <xdr:row>71</xdr:row>
      <xdr:rowOff>139888</xdr:rowOff>
    </xdr:to>
    <xdr:sp macro="" textlink="">
      <xdr:nvSpPr>
        <xdr:cNvPr id="880" name="楕円 879"/>
        <xdr:cNvSpPr/>
      </xdr:nvSpPr>
      <xdr:spPr>
        <a:xfrm>
          <a:off x="22110700" y="122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61165</xdr:rowOff>
    </xdr:from>
    <xdr:ext cx="534377" cy="259045"/>
    <xdr:sp macro="" textlink="">
      <xdr:nvSpPr>
        <xdr:cNvPr id="881" name="繰出金該当値テキスト"/>
        <xdr:cNvSpPr txBox="1"/>
      </xdr:nvSpPr>
      <xdr:spPr>
        <a:xfrm>
          <a:off x="22212300" y="120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131694</xdr:rowOff>
    </xdr:from>
    <xdr:to>
      <xdr:col>112</xdr:col>
      <xdr:colOff>38100</xdr:colOff>
      <xdr:row>71</xdr:row>
      <xdr:rowOff>61844</xdr:rowOff>
    </xdr:to>
    <xdr:sp macro="" textlink="">
      <xdr:nvSpPr>
        <xdr:cNvPr id="882" name="楕円 881"/>
        <xdr:cNvSpPr/>
      </xdr:nvSpPr>
      <xdr:spPr>
        <a:xfrm>
          <a:off x="21272500" y="121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78371</xdr:rowOff>
    </xdr:from>
    <xdr:ext cx="534377" cy="259045"/>
    <xdr:sp macro="" textlink="">
      <xdr:nvSpPr>
        <xdr:cNvPr id="883" name="テキスト ボックス 882"/>
        <xdr:cNvSpPr txBox="1"/>
      </xdr:nvSpPr>
      <xdr:spPr>
        <a:xfrm>
          <a:off x="21056111" y="119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108971</xdr:rowOff>
    </xdr:from>
    <xdr:to>
      <xdr:col>107</xdr:col>
      <xdr:colOff>101600</xdr:colOff>
      <xdr:row>72</xdr:row>
      <xdr:rowOff>39121</xdr:rowOff>
    </xdr:to>
    <xdr:sp macro="" textlink="">
      <xdr:nvSpPr>
        <xdr:cNvPr id="884" name="楕円 883"/>
        <xdr:cNvSpPr/>
      </xdr:nvSpPr>
      <xdr:spPr>
        <a:xfrm>
          <a:off x="20383500" y="122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55648</xdr:rowOff>
    </xdr:from>
    <xdr:ext cx="534377" cy="259045"/>
    <xdr:sp macro="" textlink="">
      <xdr:nvSpPr>
        <xdr:cNvPr id="885" name="テキスト ボックス 884"/>
        <xdr:cNvSpPr txBox="1"/>
      </xdr:nvSpPr>
      <xdr:spPr>
        <a:xfrm>
          <a:off x="20167111" y="120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72532</xdr:rowOff>
    </xdr:from>
    <xdr:to>
      <xdr:col>102</xdr:col>
      <xdr:colOff>165100</xdr:colOff>
      <xdr:row>72</xdr:row>
      <xdr:rowOff>2682</xdr:rowOff>
    </xdr:to>
    <xdr:sp macro="" textlink="">
      <xdr:nvSpPr>
        <xdr:cNvPr id="886" name="楕円 885"/>
        <xdr:cNvSpPr/>
      </xdr:nvSpPr>
      <xdr:spPr>
        <a:xfrm>
          <a:off x="19494500" y="122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19209</xdr:rowOff>
    </xdr:from>
    <xdr:ext cx="534377" cy="259045"/>
    <xdr:sp macro="" textlink="">
      <xdr:nvSpPr>
        <xdr:cNvPr id="887" name="テキスト ボックス 886"/>
        <xdr:cNvSpPr txBox="1"/>
      </xdr:nvSpPr>
      <xdr:spPr>
        <a:xfrm>
          <a:off x="19278111" y="120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34585</xdr:rowOff>
    </xdr:from>
    <xdr:to>
      <xdr:col>98</xdr:col>
      <xdr:colOff>38100</xdr:colOff>
      <xdr:row>72</xdr:row>
      <xdr:rowOff>136185</xdr:rowOff>
    </xdr:to>
    <xdr:sp macro="" textlink="">
      <xdr:nvSpPr>
        <xdr:cNvPr id="888" name="楕円 887"/>
        <xdr:cNvSpPr/>
      </xdr:nvSpPr>
      <xdr:spPr>
        <a:xfrm>
          <a:off x="18605500" y="123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152712</xdr:rowOff>
    </xdr:from>
    <xdr:ext cx="534377" cy="259045"/>
    <xdr:sp macro="" textlink="">
      <xdr:nvSpPr>
        <xdr:cNvPr id="889" name="テキスト ボックス 888"/>
        <xdr:cNvSpPr txBox="1"/>
      </xdr:nvSpPr>
      <xdr:spPr>
        <a:xfrm>
          <a:off x="18389111" y="121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512,055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61,377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これまでの行財政改革により職員数は減少しているものの、職員構造上、平均年齢が高いことで職員給が類似団体平均を上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180,972</a:t>
          </a:r>
          <a:r>
            <a:rPr kumimoji="1" lang="ja-JP" altLang="en-US" sz="1300">
              <a:latin typeface="ＭＳ Ｐゴシック" panose="020B0600070205080204" pitchFamily="50" charset="-128"/>
              <a:ea typeface="ＭＳ Ｐゴシック" panose="020B0600070205080204" pitchFamily="50" charset="-128"/>
            </a:rPr>
            <a:t>円となっており、原爆被爆関連経費等により類似都市と比較して高い水準で推移している。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52,218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12,423</a:t>
          </a:r>
          <a:r>
            <a:rPr kumimoji="1" lang="ja-JP" altLang="en-US" sz="1300">
              <a:latin typeface="ＭＳ Ｐゴシック" panose="020B0600070205080204" pitchFamily="50" charset="-128"/>
              <a:ea typeface="ＭＳ Ｐゴシック" panose="020B0600070205080204" pitchFamily="50" charset="-128"/>
            </a:rPr>
            <a:t>円減となっている。これは、平成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年度に公共用地先行取得等事業債の繰上償還を行ったことにより、一時的に多額の費用を要したことが要因である。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76,769</a:t>
          </a:r>
          <a:r>
            <a:rPr kumimoji="1" lang="ja-JP" altLang="en-US" sz="1300">
              <a:latin typeface="ＭＳ Ｐゴシック" panose="020B0600070205080204" pitchFamily="50" charset="-128"/>
              <a:ea typeface="ＭＳ Ｐゴシック" panose="020B0600070205080204" pitchFamily="50" charset="-128"/>
            </a:rPr>
            <a:t>円となっており、老朽化した施設が多いため、更新に多額の費用を要することが要因である。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416,405
412,705
405.86
218,376,604
213,222,346
3,354,716
98,722,898
256,001,368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39116</xdr:rowOff>
    </xdr:from>
    <xdr:to>
      <xdr:col>24</xdr:col>
      <xdr:colOff>63500</xdr:colOff>
      <xdr:row>35</xdr:row>
      <xdr:rowOff>74168</xdr:rowOff>
    </xdr:to>
    <xdr:cxnSp macro="">
      <xdr:nvCxnSpPr>
        <xdr:cNvPr id="61" name="直線コネクタ 60"/>
        <xdr:cNvCxnSpPr/>
      </xdr:nvCxnSpPr>
      <xdr:spPr>
        <a:xfrm flipV="1">
          <a:off x="3797300" y="6039866"/>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50546</xdr:rowOff>
    </xdr:from>
    <xdr:to>
      <xdr:col>19</xdr:col>
      <xdr:colOff>177800</xdr:colOff>
      <xdr:row>35</xdr:row>
      <xdr:rowOff>74168</xdr:rowOff>
    </xdr:to>
    <xdr:cxnSp macro="">
      <xdr:nvCxnSpPr>
        <xdr:cNvPr id="64" name="直線コネクタ 63"/>
        <xdr:cNvCxnSpPr/>
      </xdr:nvCxnSpPr>
      <xdr:spPr>
        <a:xfrm>
          <a:off x="2908300" y="605129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34544</xdr:rowOff>
    </xdr:from>
    <xdr:to>
      <xdr:col>15</xdr:col>
      <xdr:colOff>50800</xdr:colOff>
      <xdr:row>35</xdr:row>
      <xdr:rowOff>50546</xdr:rowOff>
    </xdr:to>
    <xdr:cxnSp macro="">
      <xdr:nvCxnSpPr>
        <xdr:cNvPr id="67" name="直線コネクタ 66"/>
        <xdr:cNvCxnSpPr/>
      </xdr:nvCxnSpPr>
      <xdr:spPr>
        <a:xfrm>
          <a:off x="2019300" y="60352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109982</xdr:rowOff>
    </xdr:from>
    <xdr:to>
      <xdr:col>10</xdr:col>
      <xdr:colOff>114300</xdr:colOff>
      <xdr:row>35</xdr:row>
      <xdr:rowOff>34544</xdr:rowOff>
    </xdr:to>
    <xdr:cxnSp macro="">
      <xdr:nvCxnSpPr>
        <xdr:cNvPr id="70" name="直線コネクタ 69"/>
        <xdr:cNvCxnSpPr/>
      </xdr:nvCxnSpPr>
      <xdr:spPr>
        <a:xfrm>
          <a:off x="1130300" y="59392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80" name="楕円 79"/>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11193</xdr:rowOff>
    </xdr:from>
    <xdr:ext cx="469744" cy="259045"/>
    <xdr:sp macro="" textlink="">
      <xdr:nvSpPr>
        <xdr:cNvPr id="81" name="議会費該当値テキスト"/>
        <xdr:cNvSpPr txBox="1"/>
      </xdr:nvSpPr>
      <xdr:spPr>
        <a:xfrm>
          <a:off x="4686300" y="58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23368</xdr:rowOff>
    </xdr:from>
    <xdr:to>
      <xdr:col>20</xdr:col>
      <xdr:colOff>38100</xdr:colOff>
      <xdr:row>35</xdr:row>
      <xdr:rowOff>124968</xdr:rowOff>
    </xdr:to>
    <xdr:sp macro="" textlink="">
      <xdr:nvSpPr>
        <xdr:cNvPr id="82" name="楕円 81"/>
        <xdr:cNvSpPr/>
      </xdr:nvSpPr>
      <xdr:spPr>
        <a:xfrm>
          <a:off x="3746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141495</xdr:rowOff>
    </xdr:from>
    <xdr:ext cx="469744" cy="259045"/>
    <xdr:sp macro="" textlink="">
      <xdr:nvSpPr>
        <xdr:cNvPr id="83" name="テキスト ボックス 82"/>
        <xdr:cNvSpPr txBox="1"/>
      </xdr:nvSpPr>
      <xdr:spPr>
        <a:xfrm>
          <a:off x="3562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171196</xdr:rowOff>
    </xdr:from>
    <xdr:to>
      <xdr:col>15</xdr:col>
      <xdr:colOff>101600</xdr:colOff>
      <xdr:row>35</xdr:row>
      <xdr:rowOff>101346</xdr:rowOff>
    </xdr:to>
    <xdr:sp macro="" textlink="">
      <xdr:nvSpPr>
        <xdr:cNvPr id="84" name="楕円 83"/>
        <xdr:cNvSpPr/>
      </xdr:nvSpPr>
      <xdr:spPr>
        <a:xfrm>
          <a:off x="2857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117873</xdr:rowOff>
    </xdr:from>
    <xdr:ext cx="469744" cy="259045"/>
    <xdr:sp macro="" textlink="">
      <xdr:nvSpPr>
        <xdr:cNvPr id="85" name="テキスト ボックス 84"/>
        <xdr:cNvSpPr txBox="1"/>
      </xdr:nvSpPr>
      <xdr:spPr>
        <a:xfrm>
          <a:off x="2673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155194</xdr:rowOff>
    </xdr:from>
    <xdr:to>
      <xdr:col>10</xdr:col>
      <xdr:colOff>165100</xdr:colOff>
      <xdr:row>35</xdr:row>
      <xdr:rowOff>85344</xdr:rowOff>
    </xdr:to>
    <xdr:sp macro="" textlink="">
      <xdr:nvSpPr>
        <xdr:cNvPr id="86" name="楕円 85"/>
        <xdr:cNvSpPr/>
      </xdr:nvSpPr>
      <xdr:spPr>
        <a:xfrm>
          <a:off x="1968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101871</xdr:rowOff>
    </xdr:from>
    <xdr:ext cx="469744" cy="259045"/>
    <xdr:sp macro="" textlink="">
      <xdr:nvSpPr>
        <xdr:cNvPr id="87" name="テキスト ボックス 86"/>
        <xdr:cNvSpPr txBox="1"/>
      </xdr:nvSpPr>
      <xdr:spPr>
        <a:xfrm>
          <a:off x="1784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8" name="楕円 87"/>
        <xdr:cNvSpPr/>
      </xdr:nvSpPr>
      <xdr:spPr>
        <a:xfrm>
          <a:off x="1079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5859</xdr:rowOff>
    </xdr:from>
    <xdr:ext cx="469744" cy="259045"/>
    <xdr:sp macro="" textlink="">
      <xdr:nvSpPr>
        <xdr:cNvPr id="89" name="テキスト ボックス 88"/>
        <xdr:cNvSpPr txBox="1"/>
      </xdr:nvSpPr>
      <xdr:spPr>
        <a:xfrm>
          <a:off x="895428"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136499</xdr:rowOff>
    </xdr:from>
    <xdr:to>
      <xdr:col>24</xdr:col>
      <xdr:colOff>63500</xdr:colOff>
      <xdr:row>56</xdr:row>
      <xdr:rowOff>142996</xdr:rowOff>
    </xdr:to>
    <xdr:cxnSp macro="">
      <xdr:nvCxnSpPr>
        <xdr:cNvPr id="119" name="直線コネクタ 118"/>
        <xdr:cNvCxnSpPr/>
      </xdr:nvCxnSpPr>
      <xdr:spPr>
        <a:xfrm>
          <a:off x="3797300" y="9737699"/>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136499</xdr:rowOff>
    </xdr:from>
    <xdr:to>
      <xdr:col>19</xdr:col>
      <xdr:colOff>177800</xdr:colOff>
      <xdr:row>56</xdr:row>
      <xdr:rowOff>161189</xdr:rowOff>
    </xdr:to>
    <xdr:cxnSp macro="">
      <xdr:nvCxnSpPr>
        <xdr:cNvPr id="122" name="直線コネクタ 121"/>
        <xdr:cNvCxnSpPr/>
      </xdr:nvCxnSpPr>
      <xdr:spPr>
        <a:xfrm flipV="1">
          <a:off x="2908300" y="9737699"/>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86093</xdr:rowOff>
    </xdr:from>
    <xdr:to>
      <xdr:col>15</xdr:col>
      <xdr:colOff>50800</xdr:colOff>
      <xdr:row>56</xdr:row>
      <xdr:rowOff>161189</xdr:rowOff>
    </xdr:to>
    <xdr:cxnSp macro="">
      <xdr:nvCxnSpPr>
        <xdr:cNvPr id="125" name="直線コネクタ 124"/>
        <xdr:cNvCxnSpPr/>
      </xdr:nvCxnSpPr>
      <xdr:spPr>
        <a:xfrm>
          <a:off x="2019300" y="9687293"/>
          <a:ext cx="889000" cy="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82188</xdr:rowOff>
    </xdr:from>
    <xdr:to>
      <xdr:col>10</xdr:col>
      <xdr:colOff>114300</xdr:colOff>
      <xdr:row>56</xdr:row>
      <xdr:rowOff>86093</xdr:rowOff>
    </xdr:to>
    <xdr:cxnSp macro="">
      <xdr:nvCxnSpPr>
        <xdr:cNvPr id="128" name="直線コネクタ 127"/>
        <xdr:cNvCxnSpPr/>
      </xdr:nvCxnSpPr>
      <xdr:spPr>
        <a:xfrm>
          <a:off x="1130300" y="968338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92196</xdr:rowOff>
    </xdr:from>
    <xdr:to>
      <xdr:col>24</xdr:col>
      <xdr:colOff>114300</xdr:colOff>
      <xdr:row>57</xdr:row>
      <xdr:rowOff>22346</xdr:rowOff>
    </xdr:to>
    <xdr:sp macro="" textlink="">
      <xdr:nvSpPr>
        <xdr:cNvPr id="138" name="楕円 137"/>
        <xdr:cNvSpPr/>
      </xdr:nvSpPr>
      <xdr:spPr>
        <a:xfrm>
          <a:off x="4584700" y="96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115073</xdr:rowOff>
    </xdr:from>
    <xdr:ext cx="534377" cy="259045"/>
    <xdr:sp macro="" textlink="">
      <xdr:nvSpPr>
        <xdr:cNvPr id="139" name="総務費該当値テキスト"/>
        <xdr:cNvSpPr txBox="1"/>
      </xdr:nvSpPr>
      <xdr:spPr>
        <a:xfrm>
          <a:off x="4686300" y="95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85699</xdr:rowOff>
    </xdr:from>
    <xdr:to>
      <xdr:col>20</xdr:col>
      <xdr:colOff>38100</xdr:colOff>
      <xdr:row>57</xdr:row>
      <xdr:rowOff>15849</xdr:rowOff>
    </xdr:to>
    <xdr:sp macro="" textlink="">
      <xdr:nvSpPr>
        <xdr:cNvPr id="140" name="楕円 139"/>
        <xdr:cNvSpPr/>
      </xdr:nvSpPr>
      <xdr:spPr>
        <a:xfrm>
          <a:off x="3746500" y="96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32376</xdr:rowOff>
    </xdr:from>
    <xdr:ext cx="534377" cy="259045"/>
    <xdr:sp macro="" textlink="">
      <xdr:nvSpPr>
        <xdr:cNvPr id="141" name="テキスト ボックス 140"/>
        <xdr:cNvSpPr txBox="1"/>
      </xdr:nvSpPr>
      <xdr:spPr>
        <a:xfrm>
          <a:off x="3530111" y="94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110389</xdr:rowOff>
    </xdr:from>
    <xdr:to>
      <xdr:col>15</xdr:col>
      <xdr:colOff>101600</xdr:colOff>
      <xdr:row>57</xdr:row>
      <xdr:rowOff>40539</xdr:rowOff>
    </xdr:to>
    <xdr:sp macro="" textlink="">
      <xdr:nvSpPr>
        <xdr:cNvPr id="142" name="楕円 141"/>
        <xdr:cNvSpPr/>
      </xdr:nvSpPr>
      <xdr:spPr>
        <a:xfrm>
          <a:off x="2857500" y="97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57066</xdr:rowOff>
    </xdr:from>
    <xdr:ext cx="534377" cy="259045"/>
    <xdr:sp macro="" textlink="">
      <xdr:nvSpPr>
        <xdr:cNvPr id="143" name="テキスト ボックス 142"/>
        <xdr:cNvSpPr txBox="1"/>
      </xdr:nvSpPr>
      <xdr:spPr>
        <a:xfrm>
          <a:off x="2641111" y="94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35293</xdr:rowOff>
    </xdr:from>
    <xdr:to>
      <xdr:col>10</xdr:col>
      <xdr:colOff>165100</xdr:colOff>
      <xdr:row>56</xdr:row>
      <xdr:rowOff>136893</xdr:rowOff>
    </xdr:to>
    <xdr:sp macro="" textlink="">
      <xdr:nvSpPr>
        <xdr:cNvPr id="144" name="楕円 143"/>
        <xdr:cNvSpPr/>
      </xdr:nvSpPr>
      <xdr:spPr>
        <a:xfrm>
          <a:off x="1968500" y="96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153420</xdr:rowOff>
    </xdr:from>
    <xdr:ext cx="534377" cy="259045"/>
    <xdr:sp macro="" textlink="">
      <xdr:nvSpPr>
        <xdr:cNvPr id="145" name="テキスト ボックス 144"/>
        <xdr:cNvSpPr txBox="1"/>
      </xdr:nvSpPr>
      <xdr:spPr>
        <a:xfrm>
          <a:off x="1752111" y="9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31388</xdr:rowOff>
    </xdr:from>
    <xdr:to>
      <xdr:col>6</xdr:col>
      <xdr:colOff>38100</xdr:colOff>
      <xdr:row>56</xdr:row>
      <xdr:rowOff>132988</xdr:rowOff>
    </xdr:to>
    <xdr:sp macro="" textlink="">
      <xdr:nvSpPr>
        <xdr:cNvPr id="146" name="楕円 145"/>
        <xdr:cNvSpPr/>
      </xdr:nvSpPr>
      <xdr:spPr>
        <a:xfrm>
          <a:off x="1079500" y="96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149515</xdr:rowOff>
    </xdr:from>
    <xdr:ext cx="534377" cy="259045"/>
    <xdr:sp macro="" textlink="">
      <xdr:nvSpPr>
        <xdr:cNvPr id="147" name="テキスト ボックス 146"/>
        <xdr:cNvSpPr txBox="1"/>
      </xdr:nvSpPr>
      <xdr:spPr>
        <a:xfrm>
          <a:off x="863111" y="94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9296</xdr:rowOff>
    </xdr:from>
    <xdr:to>
      <xdr:col>24</xdr:col>
      <xdr:colOff>63500</xdr:colOff>
      <xdr:row>73</xdr:row>
      <xdr:rowOff>113830</xdr:rowOff>
    </xdr:to>
    <xdr:cxnSp macro="">
      <xdr:nvCxnSpPr>
        <xdr:cNvPr id="177" name="直線コネクタ 176"/>
        <xdr:cNvCxnSpPr/>
      </xdr:nvCxnSpPr>
      <xdr:spPr>
        <a:xfrm flipV="1">
          <a:off x="3797300" y="12525146"/>
          <a:ext cx="838200" cy="1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95974</xdr:rowOff>
    </xdr:from>
    <xdr:to>
      <xdr:col>19</xdr:col>
      <xdr:colOff>177800</xdr:colOff>
      <xdr:row>73</xdr:row>
      <xdr:rowOff>113830</xdr:rowOff>
    </xdr:to>
    <xdr:cxnSp macro="">
      <xdr:nvCxnSpPr>
        <xdr:cNvPr id="180" name="直線コネクタ 179"/>
        <xdr:cNvCxnSpPr/>
      </xdr:nvCxnSpPr>
      <xdr:spPr>
        <a:xfrm>
          <a:off x="2908300" y="12611824"/>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95974</xdr:rowOff>
    </xdr:from>
    <xdr:to>
      <xdr:col>15</xdr:col>
      <xdr:colOff>50800</xdr:colOff>
      <xdr:row>73</xdr:row>
      <xdr:rowOff>144514</xdr:rowOff>
    </xdr:to>
    <xdr:cxnSp macro="">
      <xdr:nvCxnSpPr>
        <xdr:cNvPr id="183" name="直線コネクタ 182"/>
        <xdr:cNvCxnSpPr/>
      </xdr:nvCxnSpPr>
      <xdr:spPr>
        <a:xfrm flipV="1">
          <a:off x="2019300" y="1261182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144514</xdr:rowOff>
    </xdr:from>
    <xdr:to>
      <xdr:col>10</xdr:col>
      <xdr:colOff>114300</xdr:colOff>
      <xdr:row>74</xdr:row>
      <xdr:rowOff>109703</xdr:rowOff>
    </xdr:to>
    <xdr:cxnSp macro="">
      <xdr:nvCxnSpPr>
        <xdr:cNvPr id="186" name="直線コネクタ 185"/>
        <xdr:cNvCxnSpPr/>
      </xdr:nvCxnSpPr>
      <xdr:spPr>
        <a:xfrm flipV="1">
          <a:off x="1130300" y="12660364"/>
          <a:ext cx="889000" cy="1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129946</xdr:rowOff>
    </xdr:from>
    <xdr:to>
      <xdr:col>24</xdr:col>
      <xdr:colOff>114300</xdr:colOff>
      <xdr:row>73</xdr:row>
      <xdr:rowOff>60096</xdr:rowOff>
    </xdr:to>
    <xdr:sp macro="" textlink="">
      <xdr:nvSpPr>
        <xdr:cNvPr id="196" name="楕円 195"/>
        <xdr:cNvSpPr/>
      </xdr:nvSpPr>
      <xdr:spPr>
        <a:xfrm>
          <a:off x="4584700" y="124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152823</xdr:rowOff>
    </xdr:from>
    <xdr:ext cx="599010" cy="259045"/>
    <xdr:sp macro="" textlink="">
      <xdr:nvSpPr>
        <xdr:cNvPr id="197" name="民生費該当値テキスト"/>
        <xdr:cNvSpPr txBox="1"/>
      </xdr:nvSpPr>
      <xdr:spPr>
        <a:xfrm>
          <a:off x="4686300" y="1232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63030</xdr:rowOff>
    </xdr:from>
    <xdr:to>
      <xdr:col>20</xdr:col>
      <xdr:colOff>38100</xdr:colOff>
      <xdr:row>73</xdr:row>
      <xdr:rowOff>164630</xdr:rowOff>
    </xdr:to>
    <xdr:sp macro="" textlink="">
      <xdr:nvSpPr>
        <xdr:cNvPr id="198" name="楕円 197"/>
        <xdr:cNvSpPr/>
      </xdr:nvSpPr>
      <xdr:spPr>
        <a:xfrm>
          <a:off x="3746500" y="125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9707</xdr:rowOff>
    </xdr:from>
    <xdr:ext cx="599010" cy="259045"/>
    <xdr:sp macro="" textlink="">
      <xdr:nvSpPr>
        <xdr:cNvPr id="199" name="テキスト ボックス 198"/>
        <xdr:cNvSpPr txBox="1"/>
      </xdr:nvSpPr>
      <xdr:spPr>
        <a:xfrm>
          <a:off x="3497795" y="123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45174</xdr:rowOff>
    </xdr:from>
    <xdr:to>
      <xdr:col>15</xdr:col>
      <xdr:colOff>101600</xdr:colOff>
      <xdr:row>73</xdr:row>
      <xdr:rowOff>146774</xdr:rowOff>
    </xdr:to>
    <xdr:sp macro="" textlink="">
      <xdr:nvSpPr>
        <xdr:cNvPr id="200" name="楕円 199"/>
        <xdr:cNvSpPr/>
      </xdr:nvSpPr>
      <xdr:spPr>
        <a:xfrm>
          <a:off x="2857500" y="12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163301</xdr:rowOff>
    </xdr:from>
    <xdr:ext cx="599010" cy="259045"/>
    <xdr:sp macro="" textlink="">
      <xdr:nvSpPr>
        <xdr:cNvPr id="201" name="テキスト ボックス 200"/>
        <xdr:cNvSpPr txBox="1"/>
      </xdr:nvSpPr>
      <xdr:spPr>
        <a:xfrm>
          <a:off x="2608795" y="123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93714</xdr:rowOff>
    </xdr:from>
    <xdr:to>
      <xdr:col>10</xdr:col>
      <xdr:colOff>165100</xdr:colOff>
      <xdr:row>74</xdr:row>
      <xdr:rowOff>23864</xdr:rowOff>
    </xdr:to>
    <xdr:sp macro="" textlink="">
      <xdr:nvSpPr>
        <xdr:cNvPr id="202" name="楕円 201"/>
        <xdr:cNvSpPr/>
      </xdr:nvSpPr>
      <xdr:spPr>
        <a:xfrm>
          <a:off x="1968500" y="126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40391</xdr:rowOff>
    </xdr:from>
    <xdr:ext cx="599010" cy="259045"/>
    <xdr:sp macro="" textlink="">
      <xdr:nvSpPr>
        <xdr:cNvPr id="203" name="テキスト ボックス 202"/>
        <xdr:cNvSpPr txBox="1"/>
      </xdr:nvSpPr>
      <xdr:spPr>
        <a:xfrm>
          <a:off x="1719795" y="1238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58903</xdr:rowOff>
    </xdr:from>
    <xdr:to>
      <xdr:col>6</xdr:col>
      <xdr:colOff>38100</xdr:colOff>
      <xdr:row>74</xdr:row>
      <xdr:rowOff>160503</xdr:rowOff>
    </xdr:to>
    <xdr:sp macro="" textlink="">
      <xdr:nvSpPr>
        <xdr:cNvPr id="204" name="楕円 203"/>
        <xdr:cNvSpPr/>
      </xdr:nvSpPr>
      <xdr:spPr>
        <a:xfrm>
          <a:off x="1079500" y="127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5580</xdr:rowOff>
    </xdr:from>
    <xdr:ext cx="599010" cy="259045"/>
    <xdr:sp macro="" textlink="">
      <xdr:nvSpPr>
        <xdr:cNvPr id="205" name="テキスト ボックス 204"/>
        <xdr:cNvSpPr txBox="1"/>
      </xdr:nvSpPr>
      <xdr:spPr>
        <a:xfrm>
          <a:off x="830795" y="125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33840</xdr:rowOff>
    </xdr:from>
    <xdr:to>
      <xdr:col>24</xdr:col>
      <xdr:colOff>62865</xdr:colOff>
      <xdr:row>99</xdr:row>
      <xdr:rowOff>65748</xdr:rowOff>
    </xdr:to>
    <xdr:cxnSp macro="">
      <xdr:nvCxnSpPr>
        <xdr:cNvPr id="230" name="直線コネクタ 229"/>
        <xdr:cNvCxnSpPr/>
      </xdr:nvCxnSpPr>
      <xdr:spPr>
        <a:xfrm flipV="1">
          <a:off x="4633595" y="15978690"/>
          <a:ext cx="1270" cy="1060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69575</xdr:rowOff>
    </xdr:from>
    <xdr:ext cx="534377" cy="259045"/>
    <xdr:sp macro="" textlink="">
      <xdr:nvSpPr>
        <xdr:cNvPr id="231" name="衛生費最小値テキスト"/>
        <xdr:cNvSpPr txBox="1"/>
      </xdr:nvSpPr>
      <xdr:spPr>
        <a:xfrm>
          <a:off x="4686300" y="170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65748</xdr:rowOff>
    </xdr:from>
    <xdr:to>
      <xdr:col>24</xdr:col>
      <xdr:colOff>152400</xdr:colOff>
      <xdr:row>99</xdr:row>
      <xdr:rowOff>65748</xdr:rowOff>
    </xdr:to>
    <xdr:cxnSp macro="">
      <xdr:nvCxnSpPr>
        <xdr:cNvPr id="232" name="直線コネクタ 231"/>
        <xdr:cNvCxnSpPr/>
      </xdr:nvCxnSpPr>
      <xdr:spPr>
        <a:xfrm>
          <a:off x="4546600" y="17039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151967</xdr:rowOff>
    </xdr:from>
    <xdr:ext cx="534377" cy="259045"/>
    <xdr:sp macro="" textlink="">
      <xdr:nvSpPr>
        <xdr:cNvPr id="233" name="衛生費最大値テキスト"/>
        <xdr:cNvSpPr txBox="1"/>
      </xdr:nvSpPr>
      <xdr:spPr>
        <a:xfrm>
          <a:off x="4686300" y="15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33840</xdr:rowOff>
    </xdr:from>
    <xdr:to>
      <xdr:col>24</xdr:col>
      <xdr:colOff>152400</xdr:colOff>
      <xdr:row>93</xdr:row>
      <xdr:rowOff>33840</xdr:rowOff>
    </xdr:to>
    <xdr:cxnSp macro="">
      <xdr:nvCxnSpPr>
        <xdr:cNvPr id="234" name="直線コネクタ 233"/>
        <xdr:cNvCxnSpPr/>
      </xdr:nvCxnSpPr>
      <xdr:spPr>
        <a:xfrm>
          <a:off x="4546600" y="1597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131604</xdr:rowOff>
    </xdr:from>
    <xdr:to>
      <xdr:col>24</xdr:col>
      <xdr:colOff>63500</xdr:colOff>
      <xdr:row>93</xdr:row>
      <xdr:rowOff>150501</xdr:rowOff>
    </xdr:to>
    <xdr:cxnSp macro="">
      <xdr:nvCxnSpPr>
        <xdr:cNvPr id="235" name="直線コネクタ 234"/>
        <xdr:cNvCxnSpPr/>
      </xdr:nvCxnSpPr>
      <xdr:spPr>
        <a:xfrm>
          <a:off x="3797300" y="16076454"/>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30084</xdr:rowOff>
    </xdr:from>
    <xdr:ext cx="534377" cy="259045"/>
    <xdr:sp macro="" textlink="">
      <xdr:nvSpPr>
        <xdr:cNvPr id="236" name="衛生費平均値テキスト"/>
        <xdr:cNvSpPr txBox="1"/>
      </xdr:nvSpPr>
      <xdr:spPr>
        <a:xfrm>
          <a:off x="4686300" y="16660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51657</xdr:rowOff>
    </xdr:from>
    <xdr:to>
      <xdr:col>24</xdr:col>
      <xdr:colOff>114300</xdr:colOff>
      <xdr:row>97</xdr:row>
      <xdr:rowOff>153257</xdr:rowOff>
    </xdr:to>
    <xdr:sp macro="" textlink="">
      <xdr:nvSpPr>
        <xdr:cNvPr id="237" name="フローチャート: 判断 236"/>
        <xdr:cNvSpPr/>
      </xdr:nvSpPr>
      <xdr:spPr>
        <a:xfrm>
          <a:off x="4584700" y="166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67805</xdr:rowOff>
    </xdr:from>
    <xdr:to>
      <xdr:col>19</xdr:col>
      <xdr:colOff>177800</xdr:colOff>
      <xdr:row>93</xdr:row>
      <xdr:rowOff>131604</xdr:rowOff>
    </xdr:to>
    <xdr:cxnSp macro="">
      <xdr:nvCxnSpPr>
        <xdr:cNvPr id="238" name="直線コネクタ 237"/>
        <xdr:cNvCxnSpPr/>
      </xdr:nvCxnSpPr>
      <xdr:spPr>
        <a:xfrm>
          <a:off x="2908300" y="16012655"/>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64382</xdr:rowOff>
    </xdr:from>
    <xdr:to>
      <xdr:col>20</xdr:col>
      <xdr:colOff>38100</xdr:colOff>
      <xdr:row>97</xdr:row>
      <xdr:rowOff>165982</xdr:rowOff>
    </xdr:to>
    <xdr:sp macro="" textlink="">
      <xdr:nvSpPr>
        <xdr:cNvPr id="239" name="フローチャート: 判断 238"/>
        <xdr:cNvSpPr/>
      </xdr:nvSpPr>
      <xdr:spPr>
        <a:xfrm>
          <a:off x="3746500" y="1669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157109</xdr:rowOff>
    </xdr:from>
    <xdr:ext cx="534377" cy="259045"/>
    <xdr:sp macro="" textlink="">
      <xdr:nvSpPr>
        <xdr:cNvPr id="240" name="テキスト ボックス 239"/>
        <xdr:cNvSpPr txBox="1"/>
      </xdr:nvSpPr>
      <xdr:spPr>
        <a:xfrm>
          <a:off x="3530111" y="167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119678</xdr:rowOff>
    </xdr:from>
    <xdr:to>
      <xdr:col>15</xdr:col>
      <xdr:colOff>50800</xdr:colOff>
      <xdr:row>93</xdr:row>
      <xdr:rowOff>67805</xdr:rowOff>
    </xdr:to>
    <xdr:cxnSp macro="">
      <xdr:nvCxnSpPr>
        <xdr:cNvPr id="241" name="直線コネクタ 240"/>
        <xdr:cNvCxnSpPr/>
      </xdr:nvCxnSpPr>
      <xdr:spPr>
        <a:xfrm>
          <a:off x="2019300" y="15893078"/>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99149</xdr:rowOff>
    </xdr:from>
    <xdr:to>
      <xdr:col>15</xdr:col>
      <xdr:colOff>101600</xdr:colOff>
      <xdr:row>98</xdr:row>
      <xdr:rowOff>29299</xdr:rowOff>
    </xdr:to>
    <xdr:sp macro="" textlink="">
      <xdr:nvSpPr>
        <xdr:cNvPr id="242" name="フローチャート: 判断 241"/>
        <xdr:cNvSpPr/>
      </xdr:nvSpPr>
      <xdr:spPr>
        <a:xfrm>
          <a:off x="2857500" y="167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20426</xdr:rowOff>
    </xdr:from>
    <xdr:ext cx="534377" cy="259045"/>
    <xdr:sp macro="" textlink="">
      <xdr:nvSpPr>
        <xdr:cNvPr id="243" name="テキスト ボックス 242"/>
        <xdr:cNvSpPr txBox="1"/>
      </xdr:nvSpPr>
      <xdr:spPr>
        <a:xfrm>
          <a:off x="2641111" y="168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109962</xdr:rowOff>
    </xdr:from>
    <xdr:to>
      <xdr:col>10</xdr:col>
      <xdr:colOff>114300</xdr:colOff>
      <xdr:row>92</xdr:row>
      <xdr:rowOff>119678</xdr:rowOff>
    </xdr:to>
    <xdr:cxnSp macro="">
      <xdr:nvCxnSpPr>
        <xdr:cNvPr id="244" name="直線コネクタ 243"/>
        <xdr:cNvCxnSpPr/>
      </xdr:nvCxnSpPr>
      <xdr:spPr>
        <a:xfrm>
          <a:off x="1130300" y="15711912"/>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98730</xdr:rowOff>
    </xdr:from>
    <xdr:to>
      <xdr:col>10</xdr:col>
      <xdr:colOff>165100</xdr:colOff>
      <xdr:row>98</xdr:row>
      <xdr:rowOff>28880</xdr:rowOff>
    </xdr:to>
    <xdr:sp macro="" textlink="">
      <xdr:nvSpPr>
        <xdr:cNvPr id="245" name="フローチャート: 判断 244"/>
        <xdr:cNvSpPr/>
      </xdr:nvSpPr>
      <xdr:spPr>
        <a:xfrm>
          <a:off x="1968500" y="167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20007</xdr:rowOff>
    </xdr:from>
    <xdr:ext cx="534377" cy="259045"/>
    <xdr:sp macro="" textlink="">
      <xdr:nvSpPr>
        <xdr:cNvPr id="246" name="テキスト ボックス 245"/>
        <xdr:cNvSpPr txBox="1"/>
      </xdr:nvSpPr>
      <xdr:spPr>
        <a:xfrm>
          <a:off x="1752111" y="168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74079</xdr:rowOff>
    </xdr:from>
    <xdr:to>
      <xdr:col>6</xdr:col>
      <xdr:colOff>38100</xdr:colOff>
      <xdr:row>98</xdr:row>
      <xdr:rowOff>4229</xdr:rowOff>
    </xdr:to>
    <xdr:sp macro="" textlink="">
      <xdr:nvSpPr>
        <xdr:cNvPr id="247" name="フローチャート: 判断 246"/>
        <xdr:cNvSpPr/>
      </xdr:nvSpPr>
      <xdr:spPr>
        <a:xfrm>
          <a:off x="10795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166806</xdr:rowOff>
    </xdr:from>
    <xdr:ext cx="534377" cy="259045"/>
    <xdr:sp macro="" textlink="">
      <xdr:nvSpPr>
        <xdr:cNvPr id="248" name="テキスト ボックス 247"/>
        <xdr:cNvSpPr txBox="1"/>
      </xdr:nvSpPr>
      <xdr:spPr>
        <a:xfrm>
          <a:off x="863111" y="167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99701</xdr:rowOff>
    </xdr:from>
    <xdr:to>
      <xdr:col>24</xdr:col>
      <xdr:colOff>114300</xdr:colOff>
      <xdr:row>94</xdr:row>
      <xdr:rowOff>29851</xdr:rowOff>
    </xdr:to>
    <xdr:sp macro="" textlink="">
      <xdr:nvSpPr>
        <xdr:cNvPr id="254" name="楕円 253"/>
        <xdr:cNvSpPr/>
      </xdr:nvSpPr>
      <xdr:spPr>
        <a:xfrm>
          <a:off x="4584700" y="160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14628</xdr:rowOff>
    </xdr:from>
    <xdr:ext cx="534377" cy="259045"/>
    <xdr:sp macro="" textlink="">
      <xdr:nvSpPr>
        <xdr:cNvPr id="255" name="衛生費該当値テキスト"/>
        <xdr:cNvSpPr txBox="1"/>
      </xdr:nvSpPr>
      <xdr:spPr>
        <a:xfrm>
          <a:off x="4686300" y="159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80804</xdr:rowOff>
    </xdr:from>
    <xdr:to>
      <xdr:col>20</xdr:col>
      <xdr:colOff>38100</xdr:colOff>
      <xdr:row>94</xdr:row>
      <xdr:rowOff>10954</xdr:rowOff>
    </xdr:to>
    <xdr:sp macro="" textlink="">
      <xdr:nvSpPr>
        <xdr:cNvPr id="256" name="楕円 255"/>
        <xdr:cNvSpPr/>
      </xdr:nvSpPr>
      <xdr:spPr>
        <a:xfrm>
          <a:off x="3746500" y="160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27481</xdr:rowOff>
    </xdr:from>
    <xdr:ext cx="534377" cy="259045"/>
    <xdr:sp macro="" textlink="">
      <xdr:nvSpPr>
        <xdr:cNvPr id="257" name="テキスト ボックス 256"/>
        <xdr:cNvSpPr txBox="1"/>
      </xdr:nvSpPr>
      <xdr:spPr>
        <a:xfrm>
          <a:off x="3530111" y="158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17005</xdr:rowOff>
    </xdr:from>
    <xdr:to>
      <xdr:col>15</xdr:col>
      <xdr:colOff>101600</xdr:colOff>
      <xdr:row>93</xdr:row>
      <xdr:rowOff>118605</xdr:rowOff>
    </xdr:to>
    <xdr:sp macro="" textlink="">
      <xdr:nvSpPr>
        <xdr:cNvPr id="258" name="楕円 257"/>
        <xdr:cNvSpPr/>
      </xdr:nvSpPr>
      <xdr:spPr>
        <a:xfrm>
          <a:off x="2857500" y="159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135132</xdr:rowOff>
    </xdr:from>
    <xdr:ext cx="534377" cy="259045"/>
    <xdr:sp macro="" textlink="">
      <xdr:nvSpPr>
        <xdr:cNvPr id="259" name="テキスト ボックス 258"/>
        <xdr:cNvSpPr txBox="1"/>
      </xdr:nvSpPr>
      <xdr:spPr>
        <a:xfrm>
          <a:off x="2641111" y="157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68878</xdr:rowOff>
    </xdr:from>
    <xdr:to>
      <xdr:col>10</xdr:col>
      <xdr:colOff>165100</xdr:colOff>
      <xdr:row>92</xdr:row>
      <xdr:rowOff>170478</xdr:rowOff>
    </xdr:to>
    <xdr:sp macro="" textlink="">
      <xdr:nvSpPr>
        <xdr:cNvPr id="260" name="楕円 259"/>
        <xdr:cNvSpPr/>
      </xdr:nvSpPr>
      <xdr:spPr>
        <a:xfrm>
          <a:off x="1968500" y="158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15555</xdr:rowOff>
    </xdr:from>
    <xdr:ext cx="534377" cy="259045"/>
    <xdr:sp macro="" textlink="">
      <xdr:nvSpPr>
        <xdr:cNvPr id="261" name="テキスト ボックス 260"/>
        <xdr:cNvSpPr txBox="1"/>
      </xdr:nvSpPr>
      <xdr:spPr>
        <a:xfrm>
          <a:off x="1752111" y="156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59162</xdr:rowOff>
    </xdr:from>
    <xdr:to>
      <xdr:col>6</xdr:col>
      <xdr:colOff>38100</xdr:colOff>
      <xdr:row>91</xdr:row>
      <xdr:rowOff>160762</xdr:rowOff>
    </xdr:to>
    <xdr:sp macro="" textlink="">
      <xdr:nvSpPr>
        <xdr:cNvPr id="262" name="楕円 261"/>
        <xdr:cNvSpPr/>
      </xdr:nvSpPr>
      <xdr:spPr>
        <a:xfrm>
          <a:off x="1079500" y="15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5839</xdr:rowOff>
    </xdr:from>
    <xdr:ext cx="534377" cy="259045"/>
    <xdr:sp macro="" textlink="">
      <xdr:nvSpPr>
        <xdr:cNvPr id="263" name="テキスト ボックス 262"/>
        <xdr:cNvSpPr txBox="1"/>
      </xdr:nvSpPr>
      <xdr:spPr>
        <a:xfrm>
          <a:off x="863111" y="15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5" name="直線コネクタ 284"/>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8"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9" name="直線コネクタ 288"/>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91"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2" name="フローチャート: 判断 291"/>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4" name="フローチャート: 判断 293"/>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5" name="テキスト ボックス 294"/>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139700</xdr:rowOff>
    </xdr:to>
    <xdr:cxnSp macro="">
      <xdr:nvCxnSpPr>
        <xdr:cNvPr id="296" name="直線コネクタ 295"/>
        <xdr:cNvCxnSpPr/>
      </xdr:nvCxnSpPr>
      <xdr:spPr>
        <a:xfrm>
          <a:off x="7861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7" name="フローチャート: 判断 296"/>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8" name="テキスト ボックス 297"/>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136499</xdr:rowOff>
    </xdr:to>
    <xdr:cxnSp macro="">
      <xdr:nvCxnSpPr>
        <xdr:cNvPr id="299" name="直線コネクタ 298"/>
        <xdr:cNvCxnSpPr/>
      </xdr:nvCxnSpPr>
      <xdr:spPr>
        <a:xfrm>
          <a:off x="6972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300" name="フローチャート: 判断 299"/>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301" name="テキスト ボックス 300"/>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2" name="フローチャート: 判断 301"/>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3" name="テキスト ボックス 302"/>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5" name="楕円 314"/>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6976</xdr:rowOff>
    </xdr:from>
    <xdr:ext cx="249299" cy="259045"/>
    <xdr:sp macro="" textlink="">
      <xdr:nvSpPr>
        <xdr:cNvPr id="316" name="テキスト ボックス 315"/>
        <xdr:cNvSpPr txBox="1"/>
      </xdr:nvSpPr>
      <xdr:spPr>
        <a:xfrm>
          <a:off x="7736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76098</xdr:rowOff>
    </xdr:from>
    <xdr:to>
      <xdr:col>36</xdr:col>
      <xdr:colOff>165100</xdr:colOff>
      <xdr:row>39</xdr:row>
      <xdr:rowOff>6248</xdr:rowOff>
    </xdr:to>
    <xdr:sp macro="" textlink="">
      <xdr:nvSpPr>
        <xdr:cNvPr id="317" name="楕円 316"/>
        <xdr:cNvSpPr/>
      </xdr:nvSpPr>
      <xdr:spPr>
        <a:xfrm>
          <a:off x="6921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168825</xdr:rowOff>
    </xdr:from>
    <xdr:ext cx="313932" cy="259045"/>
    <xdr:sp macro="" textlink="">
      <xdr:nvSpPr>
        <xdr:cNvPr id="318" name="テキスト ボックス 317"/>
        <xdr:cNvSpPr txBox="1"/>
      </xdr:nvSpPr>
      <xdr:spPr>
        <a:xfrm>
          <a:off x="6815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2" name="直線コネクタ 341"/>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3"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4" name="直線コネクタ 343"/>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5"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6" name="直線コネクタ 345"/>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40030</xdr:rowOff>
    </xdr:from>
    <xdr:to>
      <xdr:col>55</xdr:col>
      <xdr:colOff>0</xdr:colOff>
      <xdr:row>55</xdr:row>
      <xdr:rowOff>135509</xdr:rowOff>
    </xdr:to>
    <xdr:cxnSp macro="">
      <xdr:nvCxnSpPr>
        <xdr:cNvPr id="347" name="直線コネクタ 346"/>
        <xdr:cNvCxnSpPr/>
      </xdr:nvCxnSpPr>
      <xdr:spPr>
        <a:xfrm>
          <a:off x="9639300" y="9469780"/>
          <a:ext cx="8382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8"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9" name="フローチャート: 判断 348"/>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137643</xdr:rowOff>
    </xdr:from>
    <xdr:to>
      <xdr:col>50</xdr:col>
      <xdr:colOff>114300</xdr:colOff>
      <xdr:row>55</xdr:row>
      <xdr:rowOff>40030</xdr:rowOff>
    </xdr:to>
    <xdr:cxnSp macro="">
      <xdr:nvCxnSpPr>
        <xdr:cNvPr id="350" name="直線コネクタ 349"/>
        <xdr:cNvCxnSpPr/>
      </xdr:nvCxnSpPr>
      <xdr:spPr>
        <a:xfrm>
          <a:off x="8750300" y="9395943"/>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51" name="フローチャート: 判断 350"/>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2" name="テキスト ボックス 351"/>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137643</xdr:rowOff>
    </xdr:from>
    <xdr:to>
      <xdr:col>45</xdr:col>
      <xdr:colOff>177800</xdr:colOff>
      <xdr:row>54</xdr:row>
      <xdr:rowOff>150368</xdr:rowOff>
    </xdr:to>
    <xdr:cxnSp macro="">
      <xdr:nvCxnSpPr>
        <xdr:cNvPr id="353" name="直線コネクタ 352"/>
        <xdr:cNvCxnSpPr/>
      </xdr:nvCxnSpPr>
      <xdr:spPr>
        <a:xfrm flipV="1">
          <a:off x="7861300" y="939594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4" name="フローチャート: 判断 353"/>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5" name="テキスト ボックス 354"/>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150368</xdr:rowOff>
    </xdr:from>
    <xdr:to>
      <xdr:col>41</xdr:col>
      <xdr:colOff>50800</xdr:colOff>
      <xdr:row>55</xdr:row>
      <xdr:rowOff>52908</xdr:rowOff>
    </xdr:to>
    <xdr:cxnSp macro="">
      <xdr:nvCxnSpPr>
        <xdr:cNvPr id="356" name="直線コネクタ 355"/>
        <xdr:cNvCxnSpPr/>
      </xdr:nvCxnSpPr>
      <xdr:spPr>
        <a:xfrm flipV="1">
          <a:off x="6972300" y="9408668"/>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7" name="フローチャート: 判断 356"/>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8" name="テキスト ボックス 357"/>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9" name="フローチャート: 判断 358"/>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60" name="テキスト ボックス 359"/>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84709</xdr:rowOff>
    </xdr:from>
    <xdr:to>
      <xdr:col>55</xdr:col>
      <xdr:colOff>50800</xdr:colOff>
      <xdr:row>56</xdr:row>
      <xdr:rowOff>14859</xdr:rowOff>
    </xdr:to>
    <xdr:sp macro="" textlink="">
      <xdr:nvSpPr>
        <xdr:cNvPr id="366" name="楕円 365"/>
        <xdr:cNvSpPr/>
      </xdr:nvSpPr>
      <xdr:spPr>
        <a:xfrm>
          <a:off x="10426700" y="95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107586</xdr:rowOff>
    </xdr:from>
    <xdr:ext cx="469744" cy="259045"/>
    <xdr:sp macro="" textlink="">
      <xdr:nvSpPr>
        <xdr:cNvPr id="367" name="農林水産業費該当値テキスト"/>
        <xdr:cNvSpPr txBox="1"/>
      </xdr:nvSpPr>
      <xdr:spPr>
        <a:xfrm>
          <a:off x="10528300" y="936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160680</xdr:rowOff>
    </xdr:from>
    <xdr:to>
      <xdr:col>50</xdr:col>
      <xdr:colOff>165100</xdr:colOff>
      <xdr:row>55</xdr:row>
      <xdr:rowOff>90830</xdr:rowOff>
    </xdr:to>
    <xdr:sp macro="" textlink="">
      <xdr:nvSpPr>
        <xdr:cNvPr id="368" name="楕円 367"/>
        <xdr:cNvSpPr/>
      </xdr:nvSpPr>
      <xdr:spPr>
        <a:xfrm>
          <a:off x="9588500" y="94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107357</xdr:rowOff>
    </xdr:from>
    <xdr:ext cx="469744" cy="259045"/>
    <xdr:sp macro="" textlink="">
      <xdr:nvSpPr>
        <xdr:cNvPr id="369" name="テキスト ボックス 368"/>
        <xdr:cNvSpPr txBox="1"/>
      </xdr:nvSpPr>
      <xdr:spPr>
        <a:xfrm>
          <a:off x="9404428" y="91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86843</xdr:rowOff>
    </xdr:from>
    <xdr:to>
      <xdr:col>46</xdr:col>
      <xdr:colOff>38100</xdr:colOff>
      <xdr:row>55</xdr:row>
      <xdr:rowOff>16993</xdr:rowOff>
    </xdr:to>
    <xdr:sp macro="" textlink="">
      <xdr:nvSpPr>
        <xdr:cNvPr id="370" name="楕円 369"/>
        <xdr:cNvSpPr/>
      </xdr:nvSpPr>
      <xdr:spPr>
        <a:xfrm>
          <a:off x="8699500" y="9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33520</xdr:rowOff>
    </xdr:from>
    <xdr:ext cx="534377" cy="259045"/>
    <xdr:sp macro="" textlink="">
      <xdr:nvSpPr>
        <xdr:cNvPr id="371" name="テキスト ボックス 370"/>
        <xdr:cNvSpPr txBox="1"/>
      </xdr:nvSpPr>
      <xdr:spPr>
        <a:xfrm>
          <a:off x="8483111" y="91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99568</xdr:rowOff>
    </xdr:from>
    <xdr:to>
      <xdr:col>41</xdr:col>
      <xdr:colOff>101600</xdr:colOff>
      <xdr:row>55</xdr:row>
      <xdr:rowOff>29718</xdr:rowOff>
    </xdr:to>
    <xdr:sp macro="" textlink="">
      <xdr:nvSpPr>
        <xdr:cNvPr id="372" name="楕円 371"/>
        <xdr:cNvSpPr/>
      </xdr:nvSpPr>
      <xdr:spPr>
        <a:xfrm>
          <a:off x="7810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46245</xdr:rowOff>
    </xdr:from>
    <xdr:ext cx="469744" cy="259045"/>
    <xdr:sp macro="" textlink="">
      <xdr:nvSpPr>
        <xdr:cNvPr id="373" name="テキスト ボックス 372"/>
        <xdr:cNvSpPr txBox="1"/>
      </xdr:nvSpPr>
      <xdr:spPr>
        <a:xfrm>
          <a:off x="7626428" y="91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2108</xdr:rowOff>
    </xdr:from>
    <xdr:to>
      <xdr:col>36</xdr:col>
      <xdr:colOff>165100</xdr:colOff>
      <xdr:row>55</xdr:row>
      <xdr:rowOff>103708</xdr:rowOff>
    </xdr:to>
    <xdr:sp macro="" textlink="">
      <xdr:nvSpPr>
        <xdr:cNvPr id="374" name="楕円 373"/>
        <xdr:cNvSpPr/>
      </xdr:nvSpPr>
      <xdr:spPr>
        <a:xfrm>
          <a:off x="6921500" y="94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120235</xdr:rowOff>
    </xdr:from>
    <xdr:ext cx="469744" cy="259045"/>
    <xdr:sp macro="" textlink="">
      <xdr:nvSpPr>
        <xdr:cNvPr id="375" name="テキスト ボックス 374"/>
        <xdr:cNvSpPr txBox="1"/>
      </xdr:nvSpPr>
      <xdr:spPr>
        <a:xfrm>
          <a:off x="6737428" y="920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401" name="直線コネクタ 400"/>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2"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3" name="直線コネクタ 402"/>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4"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5" name="直線コネクタ 404"/>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47541</xdr:rowOff>
    </xdr:from>
    <xdr:to>
      <xdr:col>55</xdr:col>
      <xdr:colOff>0</xdr:colOff>
      <xdr:row>77</xdr:row>
      <xdr:rowOff>27294</xdr:rowOff>
    </xdr:to>
    <xdr:cxnSp macro="">
      <xdr:nvCxnSpPr>
        <xdr:cNvPr id="406" name="直線コネクタ 405"/>
        <xdr:cNvCxnSpPr/>
      </xdr:nvCxnSpPr>
      <xdr:spPr>
        <a:xfrm flipV="1">
          <a:off x="9639300" y="13077741"/>
          <a:ext cx="8382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7"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8" name="フローチャート: 判断 407"/>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27294</xdr:rowOff>
    </xdr:from>
    <xdr:to>
      <xdr:col>50</xdr:col>
      <xdr:colOff>114300</xdr:colOff>
      <xdr:row>77</xdr:row>
      <xdr:rowOff>99140</xdr:rowOff>
    </xdr:to>
    <xdr:cxnSp macro="">
      <xdr:nvCxnSpPr>
        <xdr:cNvPr id="409" name="直線コネクタ 408"/>
        <xdr:cNvCxnSpPr/>
      </xdr:nvCxnSpPr>
      <xdr:spPr>
        <a:xfrm flipV="1">
          <a:off x="8750300" y="1322894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10" name="フローチャート: 判断 409"/>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11" name="テキスト ボックス 410"/>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99140</xdr:rowOff>
    </xdr:from>
    <xdr:to>
      <xdr:col>45</xdr:col>
      <xdr:colOff>177800</xdr:colOff>
      <xdr:row>77</xdr:row>
      <xdr:rowOff>156552</xdr:rowOff>
    </xdr:to>
    <xdr:cxnSp macro="">
      <xdr:nvCxnSpPr>
        <xdr:cNvPr id="412" name="直線コネクタ 411"/>
        <xdr:cNvCxnSpPr/>
      </xdr:nvCxnSpPr>
      <xdr:spPr>
        <a:xfrm flipV="1">
          <a:off x="7861300" y="13300790"/>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3" name="フローチャート: 判断 412"/>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4" name="テキスト ボックス 413"/>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94143</xdr:rowOff>
    </xdr:from>
    <xdr:to>
      <xdr:col>41</xdr:col>
      <xdr:colOff>50800</xdr:colOff>
      <xdr:row>77</xdr:row>
      <xdr:rowOff>156552</xdr:rowOff>
    </xdr:to>
    <xdr:cxnSp macro="">
      <xdr:nvCxnSpPr>
        <xdr:cNvPr id="415" name="直線コネクタ 414"/>
        <xdr:cNvCxnSpPr/>
      </xdr:nvCxnSpPr>
      <xdr:spPr>
        <a:xfrm>
          <a:off x="6972300" y="13295793"/>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6" name="フローチャート: 判断 415"/>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7" name="テキスト ボックス 416"/>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8" name="フローチャート: 判断 417"/>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9" name="テキスト ボックス 418"/>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168191</xdr:rowOff>
    </xdr:from>
    <xdr:to>
      <xdr:col>55</xdr:col>
      <xdr:colOff>50800</xdr:colOff>
      <xdr:row>76</xdr:row>
      <xdr:rowOff>98341</xdr:rowOff>
    </xdr:to>
    <xdr:sp macro="" textlink="">
      <xdr:nvSpPr>
        <xdr:cNvPr id="425" name="楕円 424"/>
        <xdr:cNvSpPr/>
      </xdr:nvSpPr>
      <xdr:spPr>
        <a:xfrm>
          <a:off x="10426700" y="130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19618</xdr:rowOff>
    </xdr:from>
    <xdr:ext cx="534377" cy="259045"/>
    <xdr:sp macro="" textlink="">
      <xdr:nvSpPr>
        <xdr:cNvPr id="426" name="商工費該当値テキスト"/>
        <xdr:cNvSpPr txBox="1"/>
      </xdr:nvSpPr>
      <xdr:spPr>
        <a:xfrm>
          <a:off x="10528300" y="128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147944</xdr:rowOff>
    </xdr:from>
    <xdr:to>
      <xdr:col>50</xdr:col>
      <xdr:colOff>165100</xdr:colOff>
      <xdr:row>77</xdr:row>
      <xdr:rowOff>78094</xdr:rowOff>
    </xdr:to>
    <xdr:sp macro="" textlink="">
      <xdr:nvSpPr>
        <xdr:cNvPr id="427" name="楕円 426"/>
        <xdr:cNvSpPr/>
      </xdr:nvSpPr>
      <xdr:spPr>
        <a:xfrm>
          <a:off x="9588500" y="131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94621</xdr:rowOff>
    </xdr:from>
    <xdr:ext cx="534377" cy="259045"/>
    <xdr:sp macro="" textlink="">
      <xdr:nvSpPr>
        <xdr:cNvPr id="428" name="テキスト ボックス 427"/>
        <xdr:cNvSpPr txBox="1"/>
      </xdr:nvSpPr>
      <xdr:spPr>
        <a:xfrm>
          <a:off x="9372111" y="129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48340</xdr:rowOff>
    </xdr:from>
    <xdr:to>
      <xdr:col>46</xdr:col>
      <xdr:colOff>38100</xdr:colOff>
      <xdr:row>77</xdr:row>
      <xdr:rowOff>149940</xdr:rowOff>
    </xdr:to>
    <xdr:sp macro="" textlink="">
      <xdr:nvSpPr>
        <xdr:cNvPr id="429" name="楕円 428"/>
        <xdr:cNvSpPr/>
      </xdr:nvSpPr>
      <xdr:spPr>
        <a:xfrm>
          <a:off x="8699500" y="13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141067</xdr:rowOff>
    </xdr:from>
    <xdr:ext cx="534377" cy="259045"/>
    <xdr:sp macro="" textlink="">
      <xdr:nvSpPr>
        <xdr:cNvPr id="430" name="テキスト ボックス 429"/>
        <xdr:cNvSpPr txBox="1"/>
      </xdr:nvSpPr>
      <xdr:spPr>
        <a:xfrm>
          <a:off x="8483111" y="133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105752</xdr:rowOff>
    </xdr:from>
    <xdr:to>
      <xdr:col>41</xdr:col>
      <xdr:colOff>101600</xdr:colOff>
      <xdr:row>78</xdr:row>
      <xdr:rowOff>35902</xdr:rowOff>
    </xdr:to>
    <xdr:sp macro="" textlink="">
      <xdr:nvSpPr>
        <xdr:cNvPr id="431" name="楕円 430"/>
        <xdr:cNvSpPr/>
      </xdr:nvSpPr>
      <xdr:spPr>
        <a:xfrm>
          <a:off x="7810500" y="133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27029</xdr:rowOff>
    </xdr:from>
    <xdr:ext cx="469744" cy="259045"/>
    <xdr:sp macro="" textlink="">
      <xdr:nvSpPr>
        <xdr:cNvPr id="432" name="テキスト ボックス 431"/>
        <xdr:cNvSpPr txBox="1"/>
      </xdr:nvSpPr>
      <xdr:spPr>
        <a:xfrm>
          <a:off x="7626428" y="1340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43343</xdr:rowOff>
    </xdr:from>
    <xdr:to>
      <xdr:col>36</xdr:col>
      <xdr:colOff>165100</xdr:colOff>
      <xdr:row>77</xdr:row>
      <xdr:rowOff>144943</xdr:rowOff>
    </xdr:to>
    <xdr:sp macro="" textlink="">
      <xdr:nvSpPr>
        <xdr:cNvPr id="433" name="楕円 432"/>
        <xdr:cNvSpPr/>
      </xdr:nvSpPr>
      <xdr:spPr>
        <a:xfrm>
          <a:off x="6921500" y="132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136070</xdr:rowOff>
    </xdr:from>
    <xdr:ext cx="534377" cy="259045"/>
    <xdr:sp macro="" textlink="">
      <xdr:nvSpPr>
        <xdr:cNvPr id="434" name="テキスト ボックス 433"/>
        <xdr:cNvSpPr txBox="1"/>
      </xdr:nvSpPr>
      <xdr:spPr>
        <a:xfrm>
          <a:off x="6705111" y="133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7" name="直線コネクタ 456"/>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8"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9" name="直線コネクタ 458"/>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60"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61" name="直線コネクタ 460"/>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114050</xdr:rowOff>
    </xdr:from>
    <xdr:to>
      <xdr:col>55</xdr:col>
      <xdr:colOff>0</xdr:colOff>
      <xdr:row>94</xdr:row>
      <xdr:rowOff>123698</xdr:rowOff>
    </xdr:to>
    <xdr:cxnSp macro="">
      <xdr:nvCxnSpPr>
        <xdr:cNvPr id="462" name="直線コネクタ 461"/>
        <xdr:cNvCxnSpPr/>
      </xdr:nvCxnSpPr>
      <xdr:spPr>
        <a:xfrm flipV="1">
          <a:off x="9639300" y="16058900"/>
          <a:ext cx="838200" cy="1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3"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4" name="フローチャート: 判断 463"/>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114142</xdr:rowOff>
    </xdr:from>
    <xdr:to>
      <xdr:col>50</xdr:col>
      <xdr:colOff>114300</xdr:colOff>
      <xdr:row>94</xdr:row>
      <xdr:rowOff>123698</xdr:rowOff>
    </xdr:to>
    <xdr:cxnSp macro="">
      <xdr:nvCxnSpPr>
        <xdr:cNvPr id="465" name="直線コネクタ 464"/>
        <xdr:cNvCxnSpPr/>
      </xdr:nvCxnSpPr>
      <xdr:spPr>
        <a:xfrm>
          <a:off x="8750300" y="16230442"/>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6" name="フローチャート: 判断 465"/>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7" name="テキスト ボックス 466"/>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114142</xdr:rowOff>
    </xdr:from>
    <xdr:to>
      <xdr:col>45</xdr:col>
      <xdr:colOff>177800</xdr:colOff>
      <xdr:row>95</xdr:row>
      <xdr:rowOff>68126</xdr:rowOff>
    </xdr:to>
    <xdr:cxnSp macro="">
      <xdr:nvCxnSpPr>
        <xdr:cNvPr id="468" name="直線コネクタ 467"/>
        <xdr:cNvCxnSpPr/>
      </xdr:nvCxnSpPr>
      <xdr:spPr>
        <a:xfrm flipV="1">
          <a:off x="7861300" y="16230442"/>
          <a:ext cx="889000" cy="1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9" name="フローチャート: 判断 468"/>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70" name="テキスト ボックス 469"/>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68126</xdr:rowOff>
    </xdr:from>
    <xdr:to>
      <xdr:col>41</xdr:col>
      <xdr:colOff>50800</xdr:colOff>
      <xdr:row>95</xdr:row>
      <xdr:rowOff>138077</xdr:rowOff>
    </xdr:to>
    <xdr:cxnSp macro="">
      <xdr:nvCxnSpPr>
        <xdr:cNvPr id="471" name="直線コネクタ 470"/>
        <xdr:cNvCxnSpPr/>
      </xdr:nvCxnSpPr>
      <xdr:spPr>
        <a:xfrm flipV="1">
          <a:off x="6972300" y="1635587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2" name="フローチャート: 判断 471"/>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3" name="テキスト ボックス 472"/>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4" name="フローチャート: 判断 473"/>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5" name="テキスト ボックス 474"/>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63250</xdr:rowOff>
    </xdr:from>
    <xdr:to>
      <xdr:col>55</xdr:col>
      <xdr:colOff>50800</xdr:colOff>
      <xdr:row>93</xdr:row>
      <xdr:rowOff>164850</xdr:rowOff>
    </xdr:to>
    <xdr:sp macro="" textlink="">
      <xdr:nvSpPr>
        <xdr:cNvPr id="481" name="楕円 480"/>
        <xdr:cNvSpPr/>
      </xdr:nvSpPr>
      <xdr:spPr>
        <a:xfrm>
          <a:off x="10426700" y="16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86127</xdr:rowOff>
    </xdr:from>
    <xdr:ext cx="534377" cy="259045"/>
    <xdr:sp macro="" textlink="">
      <xdr:nvSpPr>
        <xdr:cNvPr id="482" name="土木費該当値テキスト"/>
        <xdr:cNvSpPr txBox="1"/>
      </xdr:nvSpPr>
      <xdr:spPr>
        <a:xfrm>
          <a:off x="10528300" y="158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72898</xdr:rowOff>
    </xdr:from>
    <xdr:to>
      <xdr:col>50</xdr:col>
      <xdr:colOff>165100</xdr:colOff>
      <xdr:row>95</xdr:row>
      <xdr:rowOff>3048</xdr:rowOff>
    </xdr:to>
    <xdr:sp macro="" textlink="">
      <xdr:nvSpPr>
        <xdr:cNvPr id="483" name="楕円 482"/>
        <xdr:cNvSpPr/>
      </xdr:nvSpPr>
      <xdr:spPr>
        <a:xfrm>
          <a:off x="9588500" y="161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19575</xdr:rowOff>
    </xdr:from>
    <xdr:ext cx="534377" cy="259045"/>
    <xdr:sp macro="" textlink="">
      <xdr:nvSpPr>
        <xdr:cNvPr id="484" name="テキスト ボックス 483"/>
        <xdr:cNvSpPr txBox="1"/>
      </xdr:nvSpPr>
      <xdr:spPr>
        <a:xfrm>
          <a:off x="9372111" y="159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63342</xdr:rowOff>
    </xdr:from>
    <xdr:to>
      <xdr:col>46</xdr:col>
      <xdr:colOff>38100</xdr:colOff>
      <xdr:row>94</xdr:row>
      <xdr:rowOff>164942</xdr:rowOff>
    </xdr:to>
    <xdr:sp macro="" textlink="">
      <xdr:nvSpPr>
        <xdr:cNvPr id="485" name="楕円 484"/>
        <xdr:cNvSpPr/>
      </xdr:nvSpPr>
      <xdr:spPr>
        <a:xfrm>
          <a:off x="8699500" y="16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10019</xdr:rowOff>
    </xdr:from>
    <xdr:ext cx="534377" cy="259045"/>
    <xdr:sp macro="" textlink="">
      <xdr:nvSpPr>
        <xdr:cNvPr id="486" name="テキスト ボックス 485"/>
        <xdr:cNvSpPr txBox="1"/>
      </xdr:nvSpPr>
      <xdr:spPr>
        <a:xfrm>
          <a:off x="8483111" y="159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17326</xdr:rowOff>
    </xdr:from>
    <xdr:to>
      <xdr:col>41</xdr:col>
      <xdr:colOff>101600</xdr:colOff>
      <xdr:row>95</xdr:row>
      <xdr:rowOff>118926</xdr:rowOff>
    </xdr:to>
    <xdr:sp macro="" textlink="">
      <xdr:nvSpPr>
        <xdr:cNvPr id="487" name="楕円 486"/>
        <xdr:cNvSpPr/>
      </xdr:nvSpPr>
      <xdr:spPr>
        <a:xfrm>
          <a:off x="7810500" y="163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135453</xdr:rowOff>
    </xdr:from>
    <xdr:ext cx="534377" cy="259045"/>
    <xdr:sp macro="" textlink="">
      <xdr:nvSpPr>
        <xdr:cNvPr id="488" name="テキスト ボックス 487"/>
        <xdr:cNvSpPr txBox="1"/>
      </xdr:nvSpPr>
      <xdr:spPr>
        <a:xfrm>
          <a:off x="7594111" y="1608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87277</xdr:rowOff>
    </xdr:from>
    <xdr:to>
      <xdr:col>36</xdr:col>
      <xdr:colOff>165100</xdr:colOff>
      <xdr:row>96</xdr:row>
      <xdr:rowOff>17427</xdr:rowOff>
    </xdr:to>
    <xdr:sp macro="" textlink="">
      <xdr:nvSpPr>
        <xdr:cNvPr id="489" name="楕円 488"/>
        <xdr:cNvSpPr/>
      </xdr:nvSpPr>
      <xdr:spPr>
        <a:xfrm>
          <a:off x="6921500" y="16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8554</xdr:rowOff>
    </xdr:from>
    <xdr:ext cx="534377" cy="259045"/>
    <xdr:sp macro="" textlink="">
      <xdr:nvSpPr>
        <xdr:cNvPr id="490" name="テキスト ボックス 489"/>
        <xdr:cNvSpPr txBox="1"/>
      </xdr:nvSpPr>
      <xdr:spPr>
        <a:xfrm>
          <a:off x="6705111" y="164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127617</xdr:rowOff>
    </xdr:from>
    <xdr:to>
      <xdr:col>85</xdr:col>
      <xdr:colOff>127000</xdr:colOff>
      <xdr:row>38</xdr:row>
      <xdr:rowOff>58819</xdr:rowOff>
    </xdr:to>
    <xdr:cxnSp macro="">
      <xdr:nvCxnSpPr>
        <xdr:cNvPr id="522" name="直線コネクタ 521"/>
        <xdr:cNvCxnSpPr/>
      </xdr:nvCxnSpPr>
      <xdr:spPr>
        <a:xfrm flipV="1">
          <a:off x="15481300" y="5956917"/>
          <a:ext cx="838200" cy="6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3"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58819</xdr:rowOff>
    </xdr:from>
    <xdr:to>
      <xdr:col>81</xdr:col>
      <xdr:colOff>50800</xdr:colOff>
      <xdr:row>38</xdr:row>
      <xdr:rowOff>119344</xdr:rowOff>
    </xdr:to>
    <xdr:cxnSp macro="">
      <xdr:nvCxnSpPr>
        <xdr:cNvPr id="525" name="直線コネクタ 524"/>
        <xdr:cNvCxnSpPr/>
      </xdr:nvCxnSpPr>
      <xdr:spPr>
        <a:xfrm flipV="1">
          <a:off x="14592300" y="6573919"/>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7" name="テキスト ボックス 526"/>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58057</xdr:rowOff>
    </xdr:from>
    <xdr:to>
      <xdr:col>76</xdr:col>
      <xdr:colOff>114300</xdr:colOff>
      <xdr:row>38</xdr:row>
      <xdr:rowOff>119344</xdr:rowOff>
    </xdr:to>
    <xdr:cxnSp macro="">
      <xdr:nvCxnSpPr>
        <xdr:cNvPr id="528" name="直線コネクタ 527"/>
        <xdr:cNvCxnSpPr/>
      </xdr:nvCxnSpPr>
      <xdr:spPr>
        <a:xfrm>
          <a:off x="13703300" y="6573157"/>
          <a:ext cx="889000" cy="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30" name="テキスト ボックス 529"/>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55880</xdr:rowOff>
    </xdr:from>
    <xdr:to>
      <xdr:col>71</xdr:col>
      <xdr:colOff>177800</xdr:colOff>
      <xdr:row>38</xdr:row>
      <xdr:rowOff>58057</xdr:rowOff>
    </xdr:to>
    <xdr:cxnSp macro="">
      <xdr:nvCxnSpPr>
        <xdr:cNvPr id="531" name="直線コネクタ 530"/>
        <xdr:cNvCxnSpPr/>
      </xdr:nvCxnSpPr>
      <xdr:spPr>
        <a:xfrm>
          <a:off x="12814300" y="65709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3" name="テキスト ボックス 532"/>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4" name="フローチャート: 判断 533"/>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5" name="テキスト ボックス 534"/>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76817</xdr:rowOff>
    </xdr:from>
    <xdr:to>
      <xdr:col>85</xdr:col>
      <xdr:colOff>177800</xdr:colOff>
      <xdr:row>35</xdr:row>
      <xdr:rowOff>6967</xdr:rowOff>
    </xdr:to>
    <xdr:sp macro="" textlink="">
      <xdr:nvSpPr>
        <xdr:cNvPr id="541" name="楕円 540"/>
        <xdr:cNvSpPr/>
      </xdr:nvSpPr>
      <xdr:spPr>
        <a:xfrm>
          <a:off x="16268700" y="5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99694</xdr:rowOff>
    </xdr:from>
    <xdr:ext cx="534377" cy="259045"/>
    <xdr:sp macro="" textlink="">
      <xdr:nvSpPr>
        <xdr:cNvPr id="542" name="消防費該当値テキスト"/>
        <xdr:cNvSpPr txBox="1"/>
      </xdr:nvSpPr>
      <xdr:spPr>
        <a:xfrm>
          <a:off x="16370300" y="57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8019</xdr:rowOff>
    </xdr:from>
    <xdr:to>
      <xdr:col>81</xdr:col>
      <xdr:colOff>101600</xdr:colOff>
      <xdr:row>38</xdr:row>
      <xdr:rowOff>109619</xdr:rowOff>
    </xdr:to>
    <xdr:sp macro="" textlink="">
      <xdr:nvSpPr>
        <xdr:cNvPr id="543" name="楕円 542"/>
        <xdr:cNvSpPr/>
      </xdr:nvSpPr>
      <xdr:spPr>
        <a:xfrm>
          <a:off x="15430500" y="65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100746</xdr:rowOff>
    </xdr:from>
    <xdr:ext cx="534377" cy="259045"/>
    <xdr:sp macro="" textlink="">
      <xdr:nvSpPr>
        <xdr:cNvPr id="544" name="テキスト ボックス 543"/>
        <xdr:cNvSpPr txBox="1"/>
      </xdr:nvSpPr>
      <xdr:spPr>
        <a:xfrm>
          <a:off x="15214111" y="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68544</xdr:rowOff>
    </xdr:from>
    <xdr:to>
      <xdr:col>76</xdr:col>
      <xdr:colOff>165100</xdr:colOff>
      <xdr:row>38</xdr:row>
      <xdr:rowOff>170144</xdr:rowOff>
    </xdr:to>
    <xdr:sp macro="" textlink="">
      <xdr:nvSpPr>
        <xdr:cNvPr id="545" name="楕円 544"/>
        <xdr:cNvSpPr/>
      </xdr:nvSpPr>
      <xdr:spPr>
        <a:xfrm>
          <a:off x="14541500" y="65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161271</xdr:rowOff>
    </xdr:from>
    <xdr:ext cx="534377" cy="259045"/>
    <xdr:sp macro="" textlink="">
      <xdr:nvSpPr>
        <xdr:cNvPr id="546" name="テキスト ボックス 545"/>
        <xdr:cNvSpPr txBox="1"/>
      </xdr:nvSpPr>
      <xdr:spPr>
        <a:xfrm>
          <a:off x="14325111" y="66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7257</xdr:rowOff>
    </xdr:from>
    <xdr:to>
      <xdr:col>72</xdr:col>
      <xdr:colOff>38100</xdr:colOff>
      <xdr:row>38</xdr:row>
      <xdr:rowOff>108857</xdr:rowOff>
    </xdr:to>
    <xdr:sp macro="" textlink="">
      <xdr:nvSpPr>
        <xdr:cNvPr id="547" name="楕円 546"/>
        <xdr:cNvSpPr/>
      </xdr:nvSpPr>
      <xdr:spPr>
        <a:xfrm>
          <a:off x="13652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99984</xdr:rowOff>
    </xdr:from>
    <xdr:ext cx="534377" cy="259045"/>
    <xdr:sp macro="" textlink="">
      <xdr:nvSpPr>
        <xdr:cNvPr id="548" name="テキスト ボックス 547"/>
        <xdr:cNvSpPr txBox="1"/>
      </xdr:nvSpPr>
      <xdr:spPr>
        <a:xfrm>
          <a:off x="13436111" y="66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5080</xdr:rowOff>
    </xdr:from>
    <xdr:to>
      <xdr:col>67</xdr:col>
      <xdr:colOff>101600</xdr:colOff>
      <xdr:row>38</xdr:row>
      <xdr:rowOff>106680</xdr:rowOff>
    </xdr:to>
    <xdr:sp macro="" textlink="">
      <xdr:nvSpPr>
        <xdr:cNvPr id="549" name="楕円 548"/>
        <xdr:cNvSpPr/>
      </xdr:nvSpPr>
      <xdr:spPr>
        <a:xfrm>
          <a:off x="12763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97807</xdr:rowOff>
    </xdr:from>
    <xdr:ext cx="534377" cy="259045"/>
    <xdr:sp macro="" textlink="">
      <xdr:nvSpPr>
        <xdr:cNvPr id="550" name="テキスト ボックス 549"/>
        <xdr:cNvSpPr txBox="1"/>
      </xdr:nvSpPr>
      <xdr:spPr>
        <a:xfrm>
          <a:off x="12547111"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149118</xdr:rowOff>
    </xdr:from>
    <xdr:to>
      <xdr:col>85</xdr:col>
      <xdr:colOff>127000</xdr:colOff>
      <xdr:row>56</xdr:row>
      <xdr:rowOff>164549</xdr:rowOff>
    </xdr:to>
    <xdr:cxnSp macro="">
      <xdr:nvCxnSpPr>
        <xdr:cNvPr id="578" name="直線コネクタ 577"/>
        <xdr:cNvCxnSpPr/>
      </xdr:nvCxnSpPr>
      <xdr:spPr>
        <a:xfrm flipV="1">
          <a:off x="15481300" y="9578868"/>
          <a:ext cx="8382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9"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164549</xdr:rowOff>
    </xdr:from>
    <xdr:to>
      <xdr:col>81</xdr:col>
      <xdr:colOff>50800</xdr:colOff>
      <xdr:row>57</xdr:row>
      <xdr:rowOff>98964</xdr:rowOff>
    </xdr:to>
    <xdr:cxnSp macro="">
      <xdr:nvCxnSpPr>
        <xdr:cNvPr id="581" name="直線コネクタ 580"/>
        <xdr:cNvCxnSpPr/>
      </xdr:nvCxnSpPr>
      <xdr:spPr>
        <a:xfrm flipV="1">
          <a:off x="14592300" y="9765749"/>
          <a:ext cx="8890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3" name="テキスト ボックス 582"/>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90643</xdr:rowOff>
    </xdr:from>
    <xdr:to>
      <xdr:col>76</xdr:col>
      <xdr:colOff>114300</xdr:colOff>
      <xdr:row>57</xdr:row>
      <xdr:rowOff>98964</xdr:rowOff>
    </xdr:to>
    <xdr:cxnSp macro="">
      <xdr:nvCxnSpPr>
        <xdr:cNvPr id="584" name="直線コネクタ 583"/>
        <xdr:cNvCxnSpPr/>
      </xdr:nvCxnSpPr>
      <xdr:spPr>
        <a:xfrm>
          <a:off x="13703300" y="9863293"/>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6" name="テキスト ボックス 585"/>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47665</xdr:rowOff>
    </xdr:from>
    <xdr:to>
      <xdr:col>71</xdr:col>
      <xdr:colOff>177800</xdr:colOff>
      <xdr:row>57</xdr:row>
      <xdr:rowOff>90643</xdr:rowOff>
    </xdr:to>
    <xdr:cxnSp macro="">
      <xdr:nvCxnSpPr>
        <xdr:cNvPr id="587" name="直線コネクタ 586"/>
        <xdr:cNvCxnSpPr/>
      </xdr:nvCxnSpPr>
      <xdr:spPr>
        <a:xfrm>
          <a:off x="12814300" y="9820315"/>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9" name="テキスト ボックス 588"/>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90" name="フローチャート: 判断 589"/>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91" name="テキスト ボックス 590"/>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98318</xdr:rowOff>
    </xdr:from>
    <xdr:to>
      <xdr:col>85</xdr:col>
      <xdr:colOff>177800</xdr:colOff>
      <xdr:row>56</xdr:row>
      <xdr:rowOff>28468</xdr:rowOff>
    </xdr:to>
    <xdr:sp macro="" textlink="">
      <xdr:nvSpPr>
        <xdr:cNvPr id="597" name="楕円 596"/>
        <xdr:cNvSpPr/>
      </xdr:nvSpPr>
      <xdr:spPr>
        <a:xfrm>
          <a:off x="16268700" y="95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76745</xdr:rowOff>
    </xdr:from>
    <xdr:ext cx="534377" cy="259045"/>
    <xdr:sp macro="" textlink="">
      <xdr:nvSpPr>
        <xdr:cNvPr id="598" name="教育費該当値テキスト"/>
        <xdr:cNvSpPr txBox="1"/>
      </xdr:nvSpPr>
      <xdr:spPr>
        <a:xfrm>
          <a:off x="16370300" y="95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113749</xdr:rowOff>
    </xdr:from>
    <xdr:to>
      <xdr:col>81</xdr:col>
      <xdr:colOff>101600</xdr:colOff>
      <xdr:row>57</xdr:row>
      <xdr:rowOff>43899</xdr:rowOff>
    </xdr:to>
    <xdr:sp macro="" textlink="">
      <xdr:nvSpPr>
        <xdr:cNvPr id="599" name="楕円 598"/>
        <xdr:cNvSpPr/>
      </xdr:nvSpPr>
      <xdr:spPr>
        <a:xfrm>
          <a:off x="15430500" y="9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35026</xdr:rowOff>
    </xdr:from>
    <xdr:ext cx="534377" cy="259045"/>
    <xdr:sp macro="" textlink="">
      <xdr:nvSpPr>
        <xdr:cNvPr id="600" name="テキスト ボックス 599"/>
        <xdr:cNvSpPr txBox="1"/>
      </xdr:nvSpPr>
      <xdr:spPr>
        <a:xfrm>
          <a:off x="15214111" y="98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48164</xdr:rowOff>
    </xdr:from>
    <xdr:to>
      <xdr:col>76</xdr:col>
      <xdr:colOff>165100</xdr:colOff>
      <xdr:row>57</xdr:row>
      <xdr:rowOff>149764</xdr:rowOff>
    </xdr:to>
    <xdr:sp macro="" textlink="">
      <xdr:nvSpPr>
        <xdr:cNvPr id="601" name="楕円 600"/>
        <xdr:cNvSpPr/>
      </xdr:nvSpPr>
      <xdr:spPr>
        <a:xfrm>
          <a:off x="14541500" y="98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140891</xdr:rowOff>
    </xdr:from>
    <xdr:ext cx="534377" cy="259045"/>
    <xdr:sp macro="" textlink="">
      <xdr:nvSpPr>
        <xdr:cNvPr id="602" name="テキスト ボックス 601"/>
        <xdr:cNvSpPr txBox="1"/>
      </xdr:nvSpPr>
      <xdr:spPr>
        <a:xfrm>
          <a:off x="14325111" y="99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39843</xdr:rowOff>
    </xdr:from>
    <xdr:to>
      <xdr:col>72</xdr:col>
      <xdr:colOff>38100</xdr:colOff>
      <xdr:row>57</xdr:row>
      <xdr:rowOff>141443</xdr:rowOff>
    </xdr:to>
    <xdr:sp macro="" textlink="">
      <xdr:nvSpPr>
        <xdr:cNvPr id="603" name="楕円 602"/>
        <xdr:cNvSpPr/>
      </xdr:nvSpPr>
      <xdr:spPr>
        <a:xfrm>
          <a:off x="13652500" y="98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132570</xdr:rowOff>
    </xdr:from>
    <xdr:ext cx="534377" cy="259045"/>
    <xdr:sp macro="" textlink="">
      <xdr:nvSpPr>
        <xdr:cNvPr id="604" name="テキスト ボックス 603"/>
        <xdr:cNvSpPr txBox="1"/>
      </xdr:nvSpPr>
      <xdr:spPr>
        <a:xfrm>
          <a:off x="13436111" y="99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168315</xdr:rowOff>
    </xdr:from>
    <xdr:to>
      <xdr:col>67</xdr:col>
      <xdr:colOff>101600</xdr:colOff>
      <xdr:row>57</xdr:row>
      <xdr:rowOff>98465</xdr:rowOff>
    </xdr:to>
    <xdr:sp macro="" textlink="">
      <xdr:nvSpPr>
        <xdr:cNvPr id="605" name="楕円 604"/>
        <xdr:cNvSpPr/>
      </xdr:nvSpPr>
      <xdr:spPr>
        <a:xfrm>
          <a:off x="12763500" y="97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89592</xdr:rowOff>
    </xdr:from>
    <xdr:ext cx="534377" cy="259045"/>
    <xdr:sp macro="" textlink="">
      <xdr:nvSpPr>
        <xdr:cNvPr id="606" name="テキスト ボックス 605"/>
        <xdr:cNvSpPr txBox="1"/>
      </xdr:nvSpPr>
      <xdr:spPr>
        <a:xfrm>
          <a:off x="12547111" y="98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79383</xdr:rowOff>
    </xdr:from>
    <xdr:to>
      <xdr:col>85</xdr:col>
      <xdr:colOff>127000</xdr:colOff>
      <xdr:row>79</xdr:row>
      <xdr:rowOff>83562</xdr:rowOff>
    </xdr:to>
    <xdr:cxnSp macro="">
      <xdr:nvCxnSpPr>
        <xdr:cNvPr id="637" name="直線コネクタ 636"/>
        <xdr:cNvCxnSpPr/>
      </xdr:nvCxnSpPr>
      <xdr:spPr>
        <a:xfrm>
          <a:off x="15481300" y="13623933"/>
          <a:ext cx="8382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79383</xdr:rowOff>
    </xdr:from>
    <xdr:to>
      <xdr:col>81</xdr:col>
      <xdr:colOff>50800</xdr:colOff>
      <xdr:row>79</xdr:row>
      <xdr:rowOff>92478</xdr:rowOff>
    </xdr:to>
    <xdr:cxnSp macro="">
      <xdr:nvCxnSpPr>
        <xdr:cNvPr id="640" name="直線コネクタ 639"/>
        <xdr:cNvCxnSpPr/>
      </xdr:nvCxnSpPr>
      <xdr:spPr>
        <a:xfrm flipV="1">
          <a:off x="14592300" y="13623933"/>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70042</xdr:rowOff>
    </xdr:from>
    <xdr:to>
      <xdr:col>76</xdr:col>
      <xdr:colOff>114300</xdr:colOff>
      <xdr:row>79</xdr:row>
      <xdr:rowOff>92478</xdr:rowOff>
    </xdr:to>
    <xdr:cxnSp macro="">
      <xdr:nvCxnSpPr>
        <xdr:cNvPr id="643" name="直線コネクタ 642"/>
        <xdr:cNvCxnSpPr/>
      </xdr:nvCxnSpPr>
      <xdr:spPr>
        <a:xfrm>
          <a:off x="13703300" y="13614592"/>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70042</xdr:rowOff>
    </xdr:from>
    <xdr:to>
      <xdr:col>71</xdr:col>
      <xdr:colOff>177800</xdr:colOff>
      <xdr:row>79</xdr:row>
      <xdr:rowOff>70924</xdr:rowOff>
    </xdr:to>
    <xdr:cxnSp macro="">
      <xdr:nvCxnSpPr>
        <xdr:cNvPr id="646" name="直線コネクタ 645"/>
        <xdr:cNvCxnSpPr/>
      </xdr:nvCxnSpPr>
      <xdr:spPr>
        <a:xfrm flipV="1">
          <a:off x="12814300" y="1361459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9" name="フローチャート: 判断 648"/>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50" name="テキスト ボックス 649"/>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32762</xdr:rowOff>
    </xdr:from>
    <xdr:to>
      <xdr:col>85</xdr:col>
      <xdr:colOff>177800</xdr:colOff>
      <xdr:row>79</xdr:row>
      <xdr:rowOff>134362</xdr:rowOff>
    </xdr:to>
    <xdr:sp macro="" textlink="">
      <xdr:nvSpPr>
        <xdr:cNvPr id="656" name="楕円 655"/>
        <xdr:cNvSpPr/>
      </xdr:nvSpPr>
      <xdr:spPr>
        <a:xfrm>
          <a:off x="16268700" y="13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119139</xdr:rowOff>
    </xdr:from>
    <xdr:ext cx="378565" cy="259045"/>
    <xdr:sp macro="" textlink="">
      <xdr:nvSpPr>
        <xdr:cNvPr id="657" name="災害復旧費該当値テキスト"/>
        <xdr:cNvSpPr txBox="1"/>
      </xdr:nvSpPr>
      <xdr:spPr>
        <a:xfrm>
          <a:off x="16370300" y="1349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28583</xdr:rowOff>
    </xdr:from>
    <xdr:to>
      <xdr:col>81</xdr:col>
      <xdr:colOff>101600</xdr:colOff>
      <xdr:row>79</xdr:row>
      <xdr:rowOff>130183</xdr:rowOff>
    </xdr:to>
    <xdr:sp macro="" textlink="">
      <xdr:nvSpPr>
        <xdr:cNvPr id="658" name="楕円 657"/>
        <xdr:cNvSpPr/>
      </xdr:nvSpPr>
      <xdr:spPr>
        <a:xfrm>
          <a:off x="154305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121310</xdr:rowOff>
    </xdr:from>
    <xdr:ext cx="378565" cy="259045"/>
    <xdr:sp macro="" textlink="">
      <xdr:nvSpPr>
        <xdr:cNvPr id="659" name="テキスト ボックス 658"/>
        <xdr:cNvSpPr txBox="1"/>
      </xdr:nvSpPr>
      <xdr:spPr>
        <a:xfrm>
          <a:off x="15292017" y="136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41678</xdr:rowOff>
    </xdr:from>
    <xdr:to>
      <xdr:col>76</xdr:col>
      <xdr:colOff>165100</xdr:colOff>
      <xdr:row>79</xdr:row>
      <xdr:rowOff>143278</xdr:rowOff>
    </xdr:to>
    <xdr:sp macro="" textlink="">
      <xdr:nvSpPr>
        <xdr:cNvPr id="660" name="楕円 659"/>
        <xdr:cNvSpPr/>
      </xdr:nvSpPr>
      <xdr:spPr>
        <a:xfrm>
          <a:off x="145415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134405</xdr:rowOff>
    </xdr:from>
    <xdr:ext cx="378565" cy="259045"/>
    <xdr:sp macro="" textlink="">
      <xdr:nvSpPr>
        <xdr:cNvPr id="661" name="テキスト ボックス 660"/>
        <xdr:cNvSpPr txBox="1"/>
      </xdr:nvSpPr>
      <xdr:spPr>
        <a:xfrm>
          <a:off x="14403017" y="1367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19242</xdr:rowOff>
    </xdr:from>
    <xdr:to>
      <xdr:col>72</xdr:col>
      <xdr:colOff>38100</xdr:colOff>
      <xdr:row>79</xdr:row>
      <xdr:rowOff>120842</xdr:rowOff>
    </xdr:to>
    <xdr:sp macro="" textlink="">
      <xdr:nvSpPr>
        <xdr:cNvPr id="662" name="楕円 661"/>
        <xdr:cNvSpPr/>
      </xdr:nvSpPr>
      <xdr:spPr>
        <a:xfrm>
          <a:off x="13652500" y="135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111969</xdr:rowOff>
    </xdr:from>
    <xdr:ext cx="378565" cy="259045"/>
    <xdr:sp macro="" textlink="">
      <xdr:nvSpPr>
        <xdr:cNvPr id="663" name="テキスト ボックス 662"/>
        <xdr:cNvSpPr txBox="1"/>
      </xdr:nvSpPr>
      <xdr:spPr>
        <a:xfrm>
          <a:off x="13514017" y="136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20124</xdr:rowOff>
    </xdr:from>
    <xdr:to>
      <xdr:col>67</xdr:col>
      <xdr:colOff>101600</xdr:colOff>
      <xdr:row>79</xdr:row>
      <xdr:rowOff>121724</xdr:rowOff>
    </xdr:to>
    <xdr:sp macro="" textlink="">
      <xdr:nvSpPr>
        <xdr:cNvPr id="664" name="楕円 663"/>
        <xdr:cNvSpPr/>
      </xdr:nvSpPr>
      <xdr:spPr>
        <a:xfrm>
          <a:off x="12763500" y="13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112851</xdr:rowOff>
    </xdr:from>
    <xdr:ext cx="378565" cy="259045"/>
    <xdr:sp macro="" textlink="">
      <xdr:nvSpPr>
        <xdr:cNvPr id="665" name="テキスト ボックス 664"/>
        <xdr:cNvSpPr txBox="1"/>
      </xdr:nvSpPr>
      <xdr:spPr>
        <a:xfrm>
          <a:off x="12625017" y="1365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121383</xdr:rowOff>
    </xdr:from>
    <xdr:to>
      <xdr:col>85</xdr:col>
      <xdr:colOff>127000</xdr:colOff>
      <xdr:row>92</xdr:row>
      <xdr:rowOff>133471</xdr:rowOff>
    </xdr:to>
    <xdr:cxnSp macro="">
      <xdr:nvCxnSpPr>
        <xdr:cNvPr id="699" name="直線コネクタ 698"/>
        <xdr:cNvCxnSpPr/>
      </xdr:nvCxnSpPr>
      <xdr:spPr>
        <a:xfrm>
          <a:off x="15481300" y="15551883"/>
          <a:ext cx="8382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700"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121383</xdr:rowOff>
    </xdr:from>
    <xdr:to>
      <xdr:col>81</xdr:col>
      <xdr:colOff>50800</xdr:colOff>
      <xdr:row>92</xdr:row>
      <xdr:rowOff>122013</xdr:rowOff>
    </xdr:to>
    <xdr:cxnSp macro="">
      <xdr:nvCxnSpPr>
        <xdr:cNvPr id="702" name="直線コネクタ 701"/>
        <xdr:cNvCxnSpPr/>
      </xdr:nvCxnSpPr>
      <xdr:spPr>
        <a:xfrm flipV="1">
          <a:off x="14592300" y="15551883"/>
          <a:ext cx="889000" cy="3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4" name="テキスト ボックス 703"/>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122013</xdr:rowOff>
    </xdr:from>
    <xdr:to>
      <xdr:col>76</xdr:col>
      <xdr:colOff>114300</xdr:colOff>
      <xdr:row>93</xdr:row>
      <xdr:rowOff>12170</xdr:rowOff>
    </xdr:to>
    <xdr:cxnSp macro="">
      <xdr:nvCxnSpPr>
        <xdr:cNvPr id="705" name="直線コネクタ 704"/>
        <xdr:cNvCxnSpPr/>
      </xdr:nvCxnSpPr>
      <xdr:spPr>
        <a:xfrm flipV="1">
          <a:off x="13703300" y="15895413"/>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7" name="テキスト ボックス 706"/>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12170</xdr:rowOff>
    </xdr:from>
    <xdr:to>
      <xdr:col>71</xdr:col>
      <xdr:colOff>177800</xdr:colOff>
      <xdr:row>93</xdr:row>
      <xdr:rowOff>50088</xdr:rowOff>
    </xdr:to>
    <xdr:cxnSp macro="">
      <xdr:nvCxnSpPr>
        <xdr:cNvPr id="708" name="直線コネクタ 707"/>
        <xdr:cNvCxnSpPr/>
      </xdr:nvCxnSpPr>
      <xdr:spPr>
        <a:xfrm flipV="1">
          <a:off x="12814300" y="159570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10" name="テキスト ボックス 709"/>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11" name="フローチャート: 判断 710"/>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2" name="テキスト ボックス 711"/>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82671</xdr:rowOff>
    </xdr:from>
    <xdr:to>
      <xdr:col>85</xdr:col>
      <xdr:colOff>177800</xdr:colOff>
      <xdr:row>93</xdr:row>
      <xdr:rowOff>12821</xdr:rowOff>
    </xdr:to>
    <xdr:sp macro="" textlink="">
      <xdr:nvSpPr>
        <xdr:cNvPr id="718" name="楕円 717"/>
        <xdr:cNvSpPr/>
      </xdr:nvSpPr>
      <xdr:spPr>
        <a:xfrm>
          <a:off x="16268700" y="158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105548</xdr:rowOff>
    </xdr:from>
    <xdr:ext cx="534377" cy="259045"/>
    <xdr:sp macro="" textlink="">
      <xdr:nvSpPr>
        <xdr:cNvPr id="719" name="公債費該当値テキスト"/>
        <xdr:cNvSpPr txBox="1"/>
      </xdr:nvSpPr>
      <xdr:spPr>
        <a:xfrm>
          <a:off x="16370300" y="157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70583</xdr:rowOff>
    </xdr:from>
    <xdr:to>
      <xdr:col>81</xdr:col>
      <xdr:colOff>101600</xdr:colOff>
      <xdr:row>91</xdr:row>
      <xdr:rowOff>733</xdr:rowOff>
    </xdr:to>
    <xdr:sp macro="" textlink="">
      <xdr:nvSpPr>
        <xdr:cNvPr id="720" name="楕円 719"/>
        <xdr:cNvSpPr/>
      </xdr:nvSpPr>
      <xdr:spPr>
        <a:xfrm>
          <a:off x="15430500" y="15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17260</xdr:rowOff>
    </xdr:from>
    <xdr:ext cx="534377" cy="259045"/>
    <xdr:sp macro="" textlink="">
      <xdr:nvSpPr>
        <xdr:cNvPr id="721" name="テキスト ボックス 720"/>
        <xdr:cNvSpPr txBox="1"/>
      </xdr:nvSpPr>
      <xdr:spPr>
        <a:xfrm>
          <a:off x="15214111" y="152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71213</xdr:rowOff>
    </xdr:from>
    <xdr:to>
      <xdr:col>76</xdr:col>
      <xdr:colOff>165100</xdr:colOff>
      <xdr:row>93</xdr:row>
      <xdr:rowOff>1363</xdr:rowOff>
    </xdr:to>
    <xdr:sp macro="" textlink="">
      <xdr:nvSpPr>
        <xdr:cNvPr id="722" name="楕円 721"/>
        <xdr:cNvSpPr/>
      </xdr:nvSpPr>
      <xdr:spPr>
        <a:xfrm>
          <a:off x="14541500" y="158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17890</xdr:rowOff>
    </xdr:from>
    <xdr:ext cx="534377" cy="259045"/>
    <xdr:sp macro="" textlink="">
      <xdr:nvSpPr>
        <xdr:cNvPr id="723" name="テキスト ボックス 722"/>
        <xdr:cNvSpPr txBox="1"/>
      </xdr:nvSpPr>
      <xdr:spPr>
        <a:xfrm>
          <a:off x="14325111" y="156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132820</xdr:rowOff>
    </xdr:from>
    <xdr:to>
      <xdr:col>72</xdr:col>
      <xdr:colOff>38100</xdr:colOff>
      <xdr:row>93</xdr:row>
      <xdr:rowOff>62970</xdr:rowOff>
    </xdr:to>
    <xdr:sp macro="" textlink="">
      <xdr:nvSpPr>
        <xdr:cNvPr id="724" name="楕円 723"/>
        <xdr:cNvSpPr/>
      </xdr:nvSpPr>
      <xdr:spPr>
        <a:xfrm>
          <a:off x="13652500" y="159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79497</xdr:rowOff>
    </xdr:from>
    <xdr:ext cx="534377" cy="259045"/>
    <xdr:sp macro="" textlink="">
      <xdr:nvSpPr>
        <xdr:cNvPr id="725" name="テキスト ボックス 724"/>
        <xdr:cNvSpPr txBox="1"/>
      </xdr:nvSpPr>
      <xdr:spPr>
        <a:xfrm>
          <a:off x="13436111" y="156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170738</xdr:rowOff>
    </xdr:from>
    <xdr:to>
      <xdr:col>67</xdr:col>
      <xdr:colOff>101600</xdr:colOff>
      <xdr:row>93</xdr:row>
      <xdr:rowOff>100888</xdr:rowOff>
    </xdr:to>
    <xdr:sp macro="" textlink="">
      <xdr:nvSpPr>
        <xdr:cNvPr id="726" name="楕円 725"/>
        <xdr:cNvSpPr/>
      </xdr:nvSpPr>
      <xdr:spPr>
        <a:xfrm>
          <a:off x="12763500" y="159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117415</xdr:rowOff>
    </xdr:from>
    <xdr:ext cx="534377" cy="259045"/>
    <xdr:sp macro="" textlink="">
      <xdr:nvSpPr>
        <xdr:cNvPr id="727" name="テキスト ボックス 726"/>
        <xdr:cNvSpPr txBox="1"/>
      </xdr:nvSpPr>
      <xdr:spPr>
        <a:xfrm>
          <a:off x="12547111" y="157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9" name="直線コネクタ 748"/>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2"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3" name="直線コネクタ 752"/>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31801</xdr:rowOff>
    </xdr:from>
    <xdr:to>
      <xdr:col>116</xdr:col>
      <xdr:colOff>63500</xdr:colOff>
      <xdr:row>36</xdr:row>
      <xdr:rowOff>43688</xdr:rowOff>
    </xdr:to>
    <xdr:cxnSp macro="">
      <xdr:nvCxnSpPr>
        <xdr:cNvPr id="754" name="直線コネクタ 753"/>
        <xdr:cNvCxnSpPr/>
      </xdr:nvCxnSpPr>
      <xdr:spPr>
        <a:xfrm flipV="1">
          <a:off x="21323300" y="620400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5" name="諸支出金平均値テキスト"/>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6" name="フローチャート: 判断 755"/>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43688</xdr:rowOff>
    </xdr:from>
    <xdr:to>
      <xdr:col>111</xdr:col>
      <xdr:colOff>177800</xdr:colOff>
      <xdr:row>36</xdr:row>
      <xdr:rowOff>83464</xdr:rowOff>
    </xdr:to>
    <xdr:cxnSp macro="">
      <xdr:nvCxnSpPr>
        <xdr:cNvPr id="757" name="直線コネクタ 756"/>
        <xdr:cNvCxnSpPr/>
      </xdr:nvCxnSpPr>
      <xdr:spPr>
        <a:xfrm flipV="1">
          <a:off x="20434300" y="621588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8" name="フローチャート: 判断 757"/>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9" name="テキスト ボックス 758"/>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166218</xdr:rowOff>
    </xdr:from>
    <xdr:to>
      <xdr:col>107</xdr:col>
      <xdr:colOff>50800</xdr:colOff>
      <xdr:row>36</xdr:row>
      <xdr:rowOff>83464</xdr:rowOff>
    </xdr:to>
    <xdr:cxnSp macro="">
      <xdr:nvCxnSpPr>
        <xdr:cNvPr id="760" name="直線コネクタ 759"/>
        <xdr:cNvCxnSpPr/>
      </xdr:nvCxnSpPr>
      <xdr:spPr>
        <a:xfrm>
          <a:off x="19545300" y="6166968"/>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61" name="フローチャート: 判断 760"/>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2" name="テキスト ボックス 761"/>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166218</xdr:rowOff>
    </xdr:from>
    <xdr:to>
      <xdr:col>102</xdr:col>
      <xdr:colOff>114300</xdr:colOff>
      <xdr:row>36</xdr:row>
      <xdr:rowOff>36373</xdr:rowOff>
    </xdr:to>
    <xdr:cxnSp macro="">
      <xdr:nvCxnSpPr>
        <xdr:cNvPr id="763" name="直線コネクタ 762"/>
        <xdr:cNvCxnSpPr/>
      </xdr:nvCxnSpPr>
      <xdr:spPr>
        <a:xfrm flipV="1">
          <a:off x="18656300" y="616696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4" name="フローチャート: 判断 763"/>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5" name="テキスト ボックス 764"/>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6" name="フローチャート: 判断 765"/>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7" name="テキスト ボックス 766"/>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152451</xdr:rowOff>
    </xdr:from>
    <xdr:to>
      <xdr:col>116</xdr:col>
      <xdr:colOff>114300</xdr:colOff>
      <xdr:row>36</xdr:row>
      <xdr:rowOff>82601</xdr:rowOff>
    </xdr:to>
    <xdr:sp macro="" textlink="">
      <xdr:nvSpPr>
        <xdr:cNvPr id="773" name="楕円 772"/>
        <xdr:cNvSpPr/>
      </xdr:nvSpPr>
      <xdr:spPr>
        <a:xfrm>
          <a:off x="221107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3878</xdr:rowOff>
    </xdr:from>
    <xdr:ext cx="378565" cy="259045"/>
    <xdr:sp macro="" textlink="">
      <xdr:nvSpPr>
        <xdr:cNvPr id="774" name="諸支出金該当値テキスト"/>
        <xdr:cNvSpPr txBox="1"/>
      </xdr:nvSpPr>
      <xdr:spPr>
        <a:xfrm>
          <a:off x="22212300" y="6004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164338</xdr:rowOff>
    </xdr:from>
    <xdr:to>
      <xdr:col>112</xdr:col>
      <xdr:colOff>38100</xdr:colOff>
      <xdr:row>36</xdr:row>
      <xdr:rowOff>94488</xdr:rowOff>
    </xdr:to>
    <xdr:sp macro="" textlink="">
      <xdr:nvSpPr>
        <xdr:cNvPr id="775" name="楕円 774"/>
        <xdr:cNvSpPr/>
      </xdr:nvSpPr>
      <xdr:spPr>
        <a:xfrm>
          <a:off x="21272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111015</xdr:rowOff>
    </xdr:from>
    <xdr:ext cx="378565" cy="259045"/>
    <xdr:sp macro="" textlink="">
      <xdr:nvSpPr>
        <xdr:cNvPr id="776" name="テキスト ボックス 775"/>
        <xdr:cNvSpPr txBox="1"/>
      </xdr:nvSpPr>
      <xdr:spPr>
        <a:xfrm>
          <a:off x="21134017" y="5940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32664</xdr:rowOff>
    </xdr:from>
    <xdr:to>
      <xdr:col>107</xdr:col>
      <xdr:colOff>101600</xdr:colOff>
      <xdr:row>36</xdr:row>
      <xdr:rowOff>134264</xdr:rowOff>
    </xdr:to>
    <xdr:sp macro="" textlink="">
      <xdr:nvSpPr>
        <xdr:cNvPr id="777" name="楕円 776"/>
        <xdr:cNvSpPr/>
      </xdr:nvSpPr>
      <xdr:spPr>
        <a:xfrm>
          <a:off x="20383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150791</xdr:rowOff>
    </xdr:from>
    <xdr:ext cx="378565" cy="259045"/>
    <xdr:sp macro="" textlink="">
      <xdr:nvSpPr>
        <xdr:cNvPr id="778" name="テキスト ボックス 777"/>
        <xdr:cNvSpPr txBox="1"/>
      </xdr:nvSpPr>
      <xdr:spPr>
        <a:xfrm>
          <a:off x="20245017" y="59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115418</xdr:rowOff>
    </xdr:from>
    <xdr:to>
      <xdr:col>102</xdr:col>
      <xdr:colOff>165100</xdr:colOff>
      <xdr:row>36</xdr:row>
      <xdr:rowOff>45568</xdr:rowOff>
    </xdr:to>
    <xdr:sp macro="" textlink="">
      <xdr:nvSpPr>
        <xdr:cNvPr id="779" name="楕円 778"/>
        <xdr:cNvSpPr/>
      </xdr:nvSpPr>
      <xdr:spPr>
        <a:xfrm>
          <a:off x="19494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62095</xdr:rowOff>
    </xdr:from>
    <xdr:ext cx="469744" cy="259045"/>
    <xdr:sp macro="" textlink="">
      <xdr:nvSpPr>
        <xdr:cNvPr id="780" name="テキスト ボックス 779"/>
        <xdr:cNvSpPr txBox="1"/>
      </xdr:nvSpPr>
      <xdr:spPr>
        <a:xfrm>
          <a:off x="19310428" y="58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157023</xdr:rowOff>
    </xdr:from>
    <xdr:to>
      <xdr:col>98</xdr:col>
      <xdr:colOff>38100</xdr:colOff>
      <xdr:row>36</xdr:row>
      <xdr:rowOff>87173</xdr:rowOff>
    </xdr:to>
    <xdr:sp macro="" textlink="">
      <xdr:nvSpPr>
        <xdr:cNvPr id="781" name="楕円 780"/>
        <xdr:cNvSpPr/>
      </xdr:nvSpPr>
      <xdr:spPr>
        <a:xfrm>
          <a:off x="18605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103700</xdr:rowOff>
    </xdr:from>
    <xdr:ext cx="378565" cy="259045"/>
    <xdr:sp macro="" textlink="">
      <xdr:nvSpPr>
        <xdr:cNvPr id="782" name="テキスト ボックス 781"/>
        <xdr:cNvSpPr txBox="1"/>
      </xdr:nvSpPr>
      <xdr:spPr>
        <a:xfrm>
          <a:off x="18467017" y="5933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203,768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円となっており、類似団体平均に比べ高い状況となっている。これは、生活保護にかかる被保護率が高く、生活保護費にかかる扶助費が高いことが主な要因である。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68,433</a:t>
          </a:r>
          <a:r>
            <a:rPr kumimoji="1" lang="ja-JP" altLang="en-US" sz="1300">
              <a:latin typeface="ＭＳ Ｐゴシック" panose="020B0600070205080204" pitchFamily="50" charset="-128"/>
              <a:ea typeface="ＭＳ Ｐゴシック" panose="020B0600070205080204" pitchFamily="50" charset="-128"/>
            </a:rPr>
            <a:t>円となっている。これは、民間病院に対する施設整備費補助金や原爆被爆者特別援護費が減となったことにより、前年度より住民一人当たりのコストは減している。なお、衛生費は原爆被爆関連経費等により類似都市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52,218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12,423</a:t>
          </a:r>
          <a:r>
            <a:rPr kumimoji="1" lang="ja-JP" altLang="en-US" sz="1300">
              <a:latin typeface="ＭＳ Ｐゴシック" panose="020B0600070205080204" pitchFamily="50" charset="-128"/>
              <a:ea typeface="ＭＳ Ｐゴシック" panose="020B0600070205080204" pitchFamily="50" charset="-128"/>
            </a:rPr>
            <a:t>円減となっている。これは、平成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年度に公共用地先行取得等事業債の繰上償還を行ったことにより、一時的に多額の費用を要したことが要因である。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歳出において、扶助費の増などにより前年度比</a:t>
          </a:r>
          <a:r>
            <a:rPr kumimoji="1" lang="en-US" altLang="ja-JP" sz="1400">
              <a:latin typeface="ＭＳ ゴシック" pitchFamily="49" charset="-128"/>
              <a:ea typeface="ＭＳ ゴシック" pitchFamily="49" charset="-128"/>
            </a:rPr>
            <a:t>54.9</a:t>
          </a:r>
          <a:r>
            <a:rPr kumimoji="1" lang="ja-JP" altLang="en-US" sz="1400">
              <a:latin typeface="ＭＳ ゴシック" pitchFamily="49" charset="-128"/>
              <a:ea typeface="ＭＳ ゴシック" pitchFamily="49" charset="-128"/>
            </a:rPr>
            <a:t>億円の増となったものの、歳入が地方消費税交付金の増などにより歳出を上回ったことに伴い、実質収支・実質単年度収支ともに黒字となっている。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参考：直近の一般会計実質収支</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a:t>
          </a:r>
          <a:r>
            <a:rPr kumimoji="1" lang="en-US" altLang="ja-JP" sz="1400">
              <a:latin typeface="ＭＳ ゴシック" pitchFamily="49" charset="-128"/>
              <a:ea typeface="ＭＳ ゴシック" pitchFamily="49" charset="-128"/>
            </a:rPr>
            <a:t>3,355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2,419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3,096</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昨年度からの主な増減要素</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・水道事業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建設改良費に係る現金支出額が減少したことなどにより、現金・預金が増加したことにより前年度より増加している。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a:t>
          </a:r>
        </a:p>
        <a:p>
          <a:r>
            <a:rPr kumimoji="1" lang="ja-JP" altLang="en-US" sz="1400">
              <a:latin typeface="ＭＳ ゴシック" pitchFamily="49" charset="-128"/>
              <a:ea typeface="ＭＳ ゴシック" pitchFamily="49" charset="-128"/>
            </a:rPr>
            <a:t>　建設改良費に係る現金支出額が減少したことなどにより、現金・預金が増加したことにより前年度より増加している。</a:t>
          </a:r>
        </a:p>
        <a:p>
          <a:r>
            <a:rPr kumimoji="1" lang="ja-JP" altLang="en-US" sz="1400">
              <a:latin typeface="ＭＳ ゴシック" pitchFamily="49" charset="-128"/>
              <a:ea typeface="ＭＳ ゴシック" pitchFamily="49" charset="-128"/>
            </a:rPr>
            <a:t>・介護保険事業</a:t>
          </a:r>
        </a:p>
        <a:p>
          <a:r>
            <a:rPr kumimoji="1" lang="ja-JP" altLang="en-US" sz="1400">
              <a:latin typeface="ＭＳ ゴシック" pitchFamily="49" charset="-128"/>
              <a:ea typeface="ＭＳ ゴシック" pitchFamily="49" charset="-128"/>
            </a:rPr>
            <a:t>　保険給付費の増加などにより歳出が増加したことなどにより、前年度より減少している。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主な会計の主な要因について記載したが、全会計において赤字にはなっていない。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218376604</v>
      </c>
      <c r="BO4" s="424"/>
      <c r="BP4" s="424"/>
      <c r="BQ4" s="424"/>
      <c r="BR4" s="424"/>
      <c r="BS4" s="424"/>
      <c r="BT4" s="424"/>
      <c r="BU4" s="425"/>
      <c r="BV4" s="423">
        <v>211045012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3.4</v>
      </c>
      <c r="CU4" s="608"/>
      <c r="CV4" s="608"/>
      <c r="CW4" s="608"/>
      <c r="CX4" s="608"/>
      <c r="CY4" s="608"/>
      <c r="CZ4" s="608"/>
      <c r="DA4" s="609"/>
      <c r="DB4" s="607">
        <v>2.4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213222346</v>
      </c>
      <c r="BO5" s="429"/>
      <c r="BP5" s="429"/>
      <c r="BQ5" s="429"/>
      <c r="BR5" s="429"/>
      <c r="BS5" s="429"/>
      <c r="BT5" s="429"/>
      <c r="BU5" s="430"/>
      <c r="BV5" s="428">
        <v>207733195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97.6</v>
      </c>
      <c r="CU5" s="399"/>
      <c r="CV5" s="399"/>
      <c r="CW5" s="399"/>
      <c r="CX5" s="399"/>
      <c r="CY5" s="399"/>
      <c r="CZ5" s="399"/>
      <c r="DA5" s="400"/>
      <c r="DB5" s="398">
        <v>97.5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5154258</v>
      </c>
      <c r="BO6" s="429"/>
      <c r="BP6" s="429"/>
      <c r="BQ6" s="429"/>
      <c r="BR6" s="429"/>
      <c r="BS6" s="429"/>
      <c r="BT6" s="429"/>
      <c r="BU6" s="430"/>
      <c r="BV6" s="428">
        <v>3311817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103.4</v>
      </c>
      <c r="CU6" s="582"/>
      <c r="CV6" s="582"/>
      <c r="CW6" s="582"/>
      <c r="CX6" s="582"/>
      <c r="CY6" s="582"/>
      <c r="CZ6" s="582"/>
      <c r="DA6" s="583"/>
      <c r="DB6" s="581">
        <v>104.6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1799542</v>
      </c>
      <c r="BO7" s="429"/>
      <c r="BP7" s="429"/>
      <c r="BQ7" s="429"/>
      <c r="BR7" s="429"/>
      <c r="BS7" s="429"/>
      <c r="BT7" s="429"/>
      <c r="BU7" s="430"/>
      <c r="BV7" s="428">
        <v>892556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98722898</v>
      </c>
      <c r="CU7" s="429"/>
      <c r="CV7" s="429"/>
      <c r="CW7" s="429"/>
      <c r="CX7" s="429"/>
      <c r="CY7" s="429"/>
      <c r="CZ7" s="429"/>
      <c r="DA7" s="430"/>
      <c r="DB7" s="428">
        <v>99391617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3354716</v>
      </c>
      <c r="BO8" s="429"/>
      <c r="BP8" s="429"/>
      <c r="BQ8" s="429"/>
      <c r="BR8" s="429"/>
      <c r="BS8" s="429"/>
      <c r="BT8" s="429"/>
      <c r="BU8" s="430"/>
      <c r="BV8" s="428">
        <v>2419261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0.59</v>
      </c>
      <c r="CU8" s="542"/>
      <c r="CV8" s="542"/>
      <c r="CW8" s="542"/>
      <c r="CX8" s="542"/>
      <c r="CY8" s="542"/>
      <c r="CZ8" s="542"/>
      <c r="DA8" s="543"/>
      <c r="DB8" s="541">
        <v>0.59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429508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935455</v>
      </c>
      <c r="BO9" s="429"/>
      <c r="BP9" s="429"/>
      <c r="BQ9" s="429"/>
      <c r="BR9" s="429"/>
      <c r="BS9" s="429"/>
      <c r="BT9" s="429"/>
      <c r="BU9" s="430"/>
      <c r="BV9" s="428">
        <v>-750720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17.600000000000001</v>
      </c>
      <c r="CU9" s="399"/>
      <c r="CV9" s="399"/>
      <c r="CW9" s="399"/>
      <c r="CX9" s="399"/>
      <c r="CY9" s="399"/>
      <c r="CZ9" s="399"/>
      <c r="DA9" s="400"/>
      <c r="DB9" s="398">
        <v>21.5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443766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1160578</v>
      </c>
      <c r="BO10" s="429"/>
      <c r="BP10" s="429"/>
      <c r="BQ10" s="429"/>
      <c r="BR10" s="429"/>
      <c r="BS10" s="429"/>
      <c r="BT10" s="429"/>
      <c r="BU10" s="430"/>
      <c r="BV10" s="428">
        <v>1552205</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416405</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1469245</v>
      </c>
      <c r="BO12" s="429"/>
      <c r="BP12" s="429"/>
      <c r="BQ12" s="429"/>
      <c r="BR12" s="429"/>
      <c r="BS12" s="429"/>
      <c r="BT12" s="429"/>
      <c r="BU12" s="430"/>
      <c r="BV12" s="428">
        <v>1179853</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412705</v>
      </c>
      <c r="S13" s="532"/>
      <c r="T13" s="532"/>
      <c r="U13" s="532"/>
      <c r="V13" s="533"/>
      <c r="W13" s="519" t="s">
        <v>140</v>
      </c>
      <c r="X13" s="441"/>
      <c r="Y13" s="441"/>
      <c r="Z13" s="441"/>
      <c r="AA13" s="441"/>
      <c r="AB13" s="442"/>
      <c r="AC13" s="404">
        <v>3658</v>
      </c>
      <c r="AD13" s="405"/>
      <c r="AE13" s="405"/>
      <c r="AF13" s="405"/>
      <c r="AG13" s="406"/>
      <c r="AH13" s="404">
        <v>4060</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626788</v>
      </c>
      <c r="BO13" s="429"/>
      <c r="BP13" s="429"/>
      <c r="BQ13" s="429"/>
      <c r="BR13" s="429"/>
      <c r="BS13" s="429"/>
      <c r="BT13" s="429"/>
      <c r="BU13" s="430"/>
      <c r="BV13" s="428">
        <v>-378368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7.9</v>
      </c>
      <c r="CU13" s="399"/>
      <c r="CV13" s="399"/>
      <c r="CW13" s="399"/>
      <c r="CX13" s="399"/>
      <c r="CY13" s="399"/>
      <c r="CZ13" s="399"/>
      <c r="DA13" s="400"/>
      <c r="DB13" s="398">
        <v>7.6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421799</v>
      </c>
      <c r="S14" s="532"/>
      <c r="T14" s="532"/>
      <c r="U14" s="532"/>
      <c r="V14" s="533"/>
      <c r="W14" s="534"/>
      <c r="X14" s="444"/>
      <c r="Y14" s="444"/>
      <c r="Z14" s="444"/>
      <c r="AA14" s="444"/>
      <c r="AB14" s="445"/>
      <c r="AC14" s="524">
        <v>2</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82.7</v>
      </c>
      <c r="CU14" s="536"/>
      <c r="CV14" s="536"/>
      <c r="CW14" s="536"/>
      <c r="CX14" s="536"/>
      <c r="CY14" s="536"/>
      <c r="CZ14" s="536"/>
      <c r="DA14" s="537"/>
      <c r="DB14" s="535">
        <v>69.5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417990</v>
      </c>
      <c r="S15" s="532"/>
      <c r="T15" s="532"/>
      <c r="U15" s="532"/>
      <c r="V15" s="533"/>
      <c r="W15" s="519" t="s">
        <v>148</v>
      </c>
      <c r="X15" s="441"/>
      <c r="Y15" s="441"/>
      <c r="Z15" s="441"/>
      <c r="AA15" s="441"/>
      <c r="AB15" s="442"/>
      <c r="AC15" s="404">
        <v>36181</v>
      </c>
      <c r="AD15" s="405"/>
      <c r="AE15" s="405"/>
      <c r="AF15" s="405"/>
      <c r="AG15" s="406"/>
      <c r="AH15" s="404">
        <v>35833</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46349903</v>
      </c>
      <c r="BO15" s="424"/>
      <c r="BP15" s="424"/>
      <c r="BQ15" s="424"/>
      <c r="BR15" s="424"/>
      <c r="BS15" s="424"/>
      <c r="BT15" s="424"/>
      <c r="BU15" s="425"/>
      <c r="BV15" s="423">
        <v>46900425</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19.399999999999999</v>
      </c>
      <c r="AD16" s="525"/>
      <c r="AE16" s="525"/>
      <c r="AF16" s="525"/>
      <c r="AG16" s="526"/>
      <c r="AH16" s="524">
        <v>18.899999999999999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79687803</v>
      </c>
      <c r="BO16" s="429"/>
      <c r="BP16" s="429"/>
      <c r="BQ16" s="429"/>
      <c r="BR16" s="429"/>
      <c r="BS16" s="429"/>
      <c r="BT16" s="429"/>
      <c r="BU16" s="430"/>
      <c r="BV16" s="428">
        <v>78763420</v>
      </c>
      <c r="BW16" s="429"/>
      <c r="BX16" s="429"/>
      <c r="BY16" s="429"/>
      <c r="BZ16" s="429"/>
      <c r="CA16" s="429"/>
      <c r="CB16" s="429"/>
      <c r="CC16" s="430"/>
      <c r="CD16" s="201"/>
      <c r="CE16" s="426" t="s">
        <v>154</v>
      </c>
      <c r="CF16" s="426"/>
      <c r="CG16" s="426"/>
      <c r="CH16" s="426"/>
      <c r="CI16" s="426"/>
      <c r="CJ16" s="426"/>
      <c r="CK16" s="426"/>
      <c r="CL16" s="426"/>
      <c r="CM16" s="426"/>
      <c r="CN16" s="426"/>
      <c r="CO16" s="426"/>
      <c r="CP16" s="426"/>
      <c r="CQ16" s="426"/>
      <c r="CR16" s="426"/>
      <c r="CS16" s="427"/>
      <c r="CT16" s="398">
        <v>1.6</v>
      </c>
      <c r="CU16" s="399"/>
      <c r="CV16" s="399"/>
      <c r="CW16" s="399"/>
      <c r="CX16" s="399"/>
      <c r="CY16" s="399"/>
      <c r="CZ16" s="399"/>
      <c r="DA16" s="400"/>
      <c r="DB16" s="398" t="s">
        <v>130</v>
      </c>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146548</v>
      </c>
      <c r="AD17" s="405"/>
      <c r="AE17" s="405"/>
      <c r="AF17" s="405"/>
      <c r="AG17" s="406"/>
      <c r="AH17" s="404">
        <v>149230</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59343680</v>
      </c>
      <c r="BO17" s="429"/>
      <c r="BP17" s="429"/>
      <c r="BQ17" s="429"/>
      <c r="BR17" s="429"/>
      <c r="BS17" s="429"/>
      <c r="BT17" s="429"/>
      <c r="BU17" s="430"/>
      <c r="BV17" s="428">
        <v>60041161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405.86</v>
      </c>
      <c r="M18" s="493"/>
      <c r="N18" s="493"/>
      <c r="O18" s="493"/>
      <c r="P18" s="493"/>
      <c r="Q18" s="493"/>
      <c r="R18" s="494"/>
      <c r="S18" s="494"/>
      <c r="T18" s="494"/>
      <c r="U18" s="494"/>
      <c r="V18" s="495"/>
      <c r="W18" s="509"/>
      <c r="X18" s="510"/>
      <c r="Y18" s="510"/>
      <c r="Z18" s="510"/>
      <c r="AA18" s="510"/>
      <c r="AB18" s="520"/>
      <c r="AC18" s="392">
        <v>78.599999999999994</v>
      </c>
      <c r="AD18" s="393"/>
      <c r="AE18" s="393"/>
      <c r="AF18" s="393"/>
      <c r="AG18" s="496"/>
      <c r="AH18" s="392">
        <v>78.900000000000006</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99012783</v>
      </c>
      <c r="BO18" s="429"/>
      <c r="BP18" s="429"/>
      <c r="BQ18" s="429"/>
      <c r="BR18" s="429"/>
      <c r="BS18" s="429"/>
      <c r="BT18" s="429"/>
      <c r="BU18" s="430"/>
      <c r="BV18" s="428">
        <v>98231113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1058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117094139</v>
      </c>
      <c r="BO19" s="429"/>
      <c r="BP19" s="429"/>
      <c r="BQ19" s="429"/>
      <c r="BR19" s="429"/>
      <c r="BS19" s="429"/>
      <c r="BT19" s="429"/>
      <c r="BU19" s="430"/>
      <c r="BV19" s="428">
        <v>121453896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189419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256001368</v>
      </c>
      <c r="BO23" s="429"/>
      <c r="BP23" s="429"/>
      <c r="BQ23" s="429"/>
      <c r="BR23" s="429"/>
      <c r="BS23" s="429"/>
      <c r="BT23" s="429"/>
      <c r="BU23" s="430"/>
      <c r="BV23" s="428">
        <v>250042505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9780</v>
      </c>
      <c r="R24" s="405"/>
      <c r="S24" s="405"/>
      <c r="T24" s="405"/>
      <c r="U24" s="405"/>
      <c r="V24" s="406"/>
      <c r="W24" s="470"/>
      <c r="X24" s="461"/>
      <c r="Y24" s="462"/>
      <c r="Z24" s="401" t="s">
        <v>173</v>
      </c>
      <c r="AA24" s="402"/>
      <c r="AB24" s="402"/>
      <c r="AC24" s="402"/>
      <c r="AD24" s="402"/>
      <c r="AE24" s="402"/>
      <c r="AF24" s="402"/>
      <c r="AG24" s="403"/>
      <c r="AH24" s="404">
        <v>2733</v>
      </c>
      <c r="AI24" s="405"/>
      <c r="AJ24" s="405"/>
      <c r="AK24" s="405"/>
      <c r="AL24" s="406"/>
      <c r="AM24" s="404">
        <v>8362980</v>
      </c>
      <c r="AN24" s="405"/>
      <c r="AO24" s="405"/>
      <c r="AP24" s="405"/>
      <c r="AQ24" s="405"/>
      <c r="AR24" s="406"/>
      <c r="AS24" s="404">
        <v>3060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202984521</v>
      </c>
      <c r="BO24" s="429"/>
      <c r="BP24" s="429"/>
      <c r="BQ24" s="429"/>
      <c r="BR24" s="429"/>
      <c r="BS24" s="429"/>
      <c r="BT24" s="429"/>
      <c r="BU24" s="430"/>
      <c r="BV24" s="428">
        <v>201994380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8400</v>
      </c>
      <c r="R25" s="405"/>
      <c r="S25" s="405"/>
      <c r="T25" s="405"/>
      <c r="U25" s="405"/>
      <c r="V25" s="406"/>
      <c r="W25" s="470"/>
      <c r="X25" s="461"/>
      <c r="Y25" s="462"/>
      <c r="Z25" s="401" t="s">
        <v>176</v>
      </c>
      <c r="AA25" s="402"/>
      <c r="AB25" s="402"/>
      <c r="AC25" s="402"/>
      <c r="AD25" s="402"/>
      <c r="AE25" s="402"/>
      <c r="AF25" s="402"/>
      <c r="AG25" s="403"/>
      <c r="AH25" s="404">
        <v>456</v>
      </c>
      <c r="AI25" s="405"/>
      <c r="AJ25" s="405"/>
      <c r="AK25" s="405"/>
      <c r="AL25" s="406"/>
      <c r="AM25" s="404">
        <v>1303704</v>
      </c>
      <c r="AN25" s="405"/>
      <c r="AO25" s="405"/>
      <c r="AP25" s="405"/>
      <c r="AQ25" s="405"/>
      <c r="AR25" s="406"/>
      <c r="AS25" s="404">
        <v>2859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46708156</v>
      </c>
      <c r="BO25" s="424"/>
      <c r="BP25" s="424"/>
      <c r="BQ25" s="424"/>
      <c r="BR25" s="424"/>
      <c r="BS25" s="424"/>
      <c r="BT25" s="424"/>
      <c r="BU25" s="425"/>
      <c r="BV25" s="423">
        <v>28822431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6830</v>
      </c>
      <c r="R26" s="405"/>
      <c r="S26" s="405"/>
      <c r="T26" s="405"/>
      <c r="U26" s="405"/>
      <c r="V26" s="406"/>
      <c r="W26" s="470"/>
      <c r="X26" s="461"/>
      <c r="Y26" s="462"/>
      <c r="Z26" s="401" t="s">
        <v>179</v>
      </c>
      <c r="AA26" s="483"/>
      <c r="AB26" s="483"/>
      <c r="AC26" s="483"/>
      <c r="AD26" s="483"/>
      <c r="AE26" s="483"/>
      <c r="AF26" s="483"/>
      <c r="AG26" s="484"/>
      <c r="AH26" s="404">
        <v>222</v>
      </c>
      <c r="AI26" s="405"/>
      <c r="AJ26" s="405"/>
      <c r="AK26" s="405"/>
      <c r="AL26" s="406"/>
      <c r="AM26" s="404">
        <v>656010</v>
      </c>
      <c r="AN26" s="405"/>
      <c r="AO26" s="405"/>
      <c r="AP26" s="405"/>
      <c r="AQ26" s="405"/>
      <c r="AR26" s="406"/>
      <c r="AS26" s="404">
        <v>2955</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7370</v>
      </c>
      <c r="R27" s="405"/>
      <c r="S27" s="405"/>
      <c r="T27" s="405"/>
      <c r="U27" s="405"/>
      <c r="V27" s="406"/>
      <c r="W27" s="470"/>
      <c r="X27" s="461"/>
      <c r="Y27" s="462"/>
      <c r="Z27" s="401" t="s">
        <v>182</v>
      </c>
      <c r="AA27" s="402"/>
      <c r="AB27" s="402"/>
      <c r="AC27" s="402"/>
      <c r="AD27" s="402"/>
      <c r="AE27" s="402"/>
      <c r="AF27" s="402"/>
      <c r="AG27" s="403"/>
      <c r="AH27" s="404">
        <v>84</v>
      </c>
      <c r="AI27" s="405"/>
      <c r="AJ27" s="405"/>
      <c r="AK27" s="405"/>
      <c r="AL27" s="406"/>
      <c r="AM27" s="404">
        <v>345395</v>
      </c>
      <c r="AN27" s="405"/>
      <c r="AO27" s="405"/>
      <c r="AP27" s="405"/>
      <c r="AQ27" s="405"/>
      <c r="AR27" s="406"/>
      <c r="AS27" s="404">
        <v>4112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6455287</v>
      </c>
      <c r="BO27" s="432"/>
      <c r="BP27" s="432"/>
      <c r="BQ27" s="432"/>
      <c r="BR27" s="432"/>
      <c r="BS27" s="432"/>
      <c r="BT27" s="432"/>
      <c r="BU27" s="433"/>
      <c r="BV27" s="431">
        <v>6574301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6730</v>
      </c>
      <c r="R28" s="405"/>
      <c r="S28" s="405"/>
      <c r="T28" s="405"/>
      <c r="U28" s="405"/>
      <c r="V28" s="406"/>
      <c r="W28" s="470"/>
      <c r="X28" s="461"/>
      <c r="Y28" s="462"/>
      <c r="Z28" s="401" t="s">
        <v>185</v>
      </c>
      <c r="AA28" s="402"/>
      <c r="AB28" s="402"/>
      <c r="AC28" s="402"/>
      <c r="AD28" s="402"/>
      <c r="AE28" s="402"/>
      <c r="AF28" s="402"/>
      <c r="AG28" s="403"/>
      <c r="AH28" s="404" t="s">
        <v>129</v>
      </c>
      <c r="AI28" s="405"/>
      <c r="AJ28" s="405"/>
      <c r="AK28" s="405"/>
      <c r="AL28" s="406"/>
      <c r="AM28" s="404" t="s">
        <v>129</v>
      </c>
      <c r="AN28" s="405"/>
      <c r="AO28" s="405"/>
      <c r="AP28" s="405"/>
      <c r="AQ28" s="405"/>
      <c r="AR28" s="406"/>
      <c r="AS28" s="404" t="s">
        <v>129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12162937</v>
      </c>
      <c r="BO28" s="424"/>
      <c r="BP28" s="424"/>
      <c r="BQ28" s="424"/>
      <c r="BR28" s="424"/>
      <c r="BS28" s="424"/>
      <c r="BT28" s="424"/>
      <c r="BU28" s="425"/>
      <c r="BV28" s="423">
        <v>12471604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38</v>
      </c>
      <c r="M29" s="405"/>
      <c r="N29" s="405"/>
      <c r="O29" s="405"/>
      <c r="P29" s="406"/>
      <c r="Q29" s="404">
        <v>6190</v>
      </c>
      <c r="R29" s="405"/>
      <c r="S29" s="405"/>
      <c r="T29" s="405"/>
      <c r="U29" s="405"/>
      <c r="V29" s="406"/>
      <c r="W29" s="471"/>
      <c r="X29" s="472"/>
      <c r="Y29" s="473"/>
      <c r="Z29" s="401" t="s">
        <v>188</v>
      </c>
      <c r="AA29" s="402"/>
      <c r="AB29" s="402"/>
      <c r="AC29" s="402"/>
      <c r="AD29" s="402"/>
      <c r="AE29" s="402"/>
      <c r="AF29" s="402"/>
      <c r="AG29" s="403"/>
      <c r="AH29" s="404">
        <v>2817</v>
      </c>
      <c r="AI29" s="405"/>
      <c r="AJ29" s="405"/>
      <c r="AK29" s="405"/>
      <c r="AL29" s="406"/>
      <c r="AM29" s="404">
        <v>8708375</v>
      </c>
      <c r="AN29" s="405"/>
      <c r="AO29" s="405"/>
      <c r="AP29" s="405"/>
      <c r="AQ29" s="405"/>
      <c r="AR29" s="406"/>
      <c r="AS29" s="404">
        <v>3091</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7476295</v>
      </c>
      <c r="BO29" s="429"/>
      <c r="BP29" s="429"/>
      <c r="BQ29" s="429"/>
      <c r="BR29" s="429"/>
      <c r="BS29" s="429"/>
      <c r="BT29" s="429"/>
      <c r="BU29" s="430"/>
      <c r="BV29" s="428">
        <v>9315627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98.2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26779375</v>
      </c>
      <c r="BO30" s="432"/>
      <c r="BP30" s="432"/>
      <c r="BQ30" s="432"/>
      <c r="BR30" s="432"/>
      <c r="BS30" s="432"/>
      <c r="BT30" s="432"/>
      <c r="BU30" s="433"/>
      <c r="BV30" s="431">
        <v>27334312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6</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IF('各会計、関係団体の財政状況及び健全化判断比率'!B34="","",'各会計、関係団体の財政状況及び健全化判断比率'!B34)</f>
        <v>観光施設事業特別会計</v>
      </c>
      <c r="BH34" s="386"/>
      <c r="BI34" s="386"/>
      <c r="BJ34" s="386"/>
      <c r="BK34" s="386"/>
      <c r="BL34" s="386"/>
      <c r="BM34" s="386"/>
      <c r="BN34" s="386"/>
      <c r="BO34" s="386"/>
      <c r="BP34" s="386"/>
      <c r="BQ34" s="386"/>
      <c r="BR34" s="386"/>
      <c r="BS34" s="386"/>
      <c r="BT34" s="386"/>
      <c r="BU34" s="386"/>
      <c r="BV34" s="214"/>
      <c r="BW34" s="387" t="str">
        <f>IF(BY34="","",MAX(C34:D43,U34:V43,AM34:AN43,BE34:BF43)+1)</f>
        <v/>
      </c>
      <c r="BX34" s="387"/>
      <c r="BY34" s="386" t="str">
        <f>IF('各会計、関係団体の財政状況及び健全化判断比率'!B68="","",'各会計、関係団体の財政状況及び健全化判断比率'!B68)</f>
        <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7</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IF('各会計、関係団体の財政状況及び健全化判断比率'!B35="","",'各会計、関係団体の財政状況及び健全化判断比率'!B35)</f>
        <v>中央卸売市場事業特別会計</v>
      </c>
      <c r="BH35" s="386"/>
      <c r="BI35" s="386"/>
      <c r="BJ35" s="386"/>
      <c r="BK35" s="386"/>
      <c r="BL35" s="386"/>
      <c r="BM35" s="386"/>
      <c r="BN35" s="386"/>
      <c r="BO35" s="386"/>
      <c r="BP35" s="386"/>
      <c r="BQ35" s="386"/>
      <c r="BR35" s="386"/>
      <c r="BS35" s="386"/>
      <c r="BT35" s="386"/>
      <c r="BU35" s="386"/>
      <c r="BV35" s="214"/>
      <c r="BW35" s="387" t="str">
        <f t="shared" ref="BW35:BW43" si="2">IF(BY35="","",BW34+1)</f>
        <v/>
      </c>
      <c r="BX35" s="387"/>
      <c r="BY35" s="386" t="str">
        <f>IF('各会計、関係団体の財政状況及び健全化判断比率'!B69="","",'各会計、関係団体の財政状況及び健全化判断比率'!B69)</f>
        <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母子父子寡婦福祉資金貸付事業特別会計</v>
      </c>
      <c r="F36" s="386"/>
      <c r="G36" s="386"/>
      <c r="H36" s="386"/>
      <c r="I36" s="386"/>
      <c r="J36" s="386"/>
      <c r="K36" s="386"/>
      <c r="L36" s="386"/>
      <c r="M36" s="386"/>
      <c r="N36" s="386"/>
      <c r="O36" s="386"/>
      <c r="P36" s="386"/>
      <c r="Q36" s="386"/>
      <c r="R36" s="386"/>
      <c r="S36" s="386"/>
      <c r="T36" s="214"/>
      <c r="U36" s="387">
        <f t="shared" ref="U36:U43" si="4">IF(W36="","",U35+1)</f>
        <v>8</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14</v>
      </c>
      <c r="BF36" s="387"/>
      <c r="BG36" s="386" t="str">
        <f>IF('各会計、関係団体の財政状況及び健全化判断比率'!B36="","",'各会計、関係団体の財政状況及び健全化判断比率'!B36)</f>
        <v>生活排水事業特別会計</v>
      </c>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診療所事業特別会計</v>
      </c>
      <c r="F37" s="386"/>
      <c r="G37" s="386"/>
      <c r="H37" s="386"/>
      <c r="I37" s="386"/>
      <c r="J37" s="386"/>
      <c r="K37" s="386"/>
      <c r="L37" s="386"/>
      <c r="M37" s="386"/>
      <c r="N37" s="386"/>
      <c r="O37" s="386"/>
      <c r="P37" s="386"/>
      <c r="Q37" s="386"/>
      <c r="R37" s="386"/>
      <c r="S37" s="386"/>
      <c r="T37" s="214"/>
      <c r="U37" s="387">
        <f t="shared" si="4"/>
        <v>9</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長崎市立病院機構病院事業債管理特別会計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twDgjjqk8RcaxfDS9vDZBvWlEp3fwmqCF45PI+vbVGzzhDvoLdshg5b7z5aQJnXCHRp+YtucuXDby3GRG8vVQ==" saltValue="fxaUJKovyWtOSoXuC9sx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0" t="s">
        <v>579</v>
      </c>
      <c r="D34" s="1210"/>
      <c r="E34" s="1211"/>
      <c r="F34" s="32">
        <v>0.05</v>
      </c>
      <c r="G34" s="33">
        <v>0.01</v>
      </c>
      <c r="H34" s="33">
        <v>0.01</v>
      </c>
      <c r="I34" s="33">
        <v>0.01</v>
      </c>
      <c r="J34" s="34" t="s">
        <v>580</v>
      </c>
      <c r="K34" s="22"/>
      <c r="L34" s="22"/>
      <c r="M34" s="22"/>
      <c r="N34" s="22"/>
      <c r="O34" s="22"/>
      <c r="P34" s="22"/>
    </row>
    <row r="35" spans="1:16" ht="39" customHeight="1" x14ac:dyDescent="0.15">
      <c r="A35" s="22"/>
      <c r="B35" s="35"/>
      <c r="C35" s="1204" t="s">
        <v>581</v>
      </c>
      <c r="D35" s="1205"/>
      <c r="E35" s="1206"/>
      <c r="F35" s="36">
        <v>11.87</v>
      </c>
      <c r="G35" s="37">
        <v>13.33</v>
      </c>
      <c r="H35" s="37">
        <v>14.05</v>
      </c>
      <c r="I35" s="37">
        <v>13.99</v>
      </c>
      <c r="J35" s="38">
        <v>14.51</v>
      </c>
      <c r="K35" s="22"/>
      <c r="L35" s="22"/>
      <c r="M35" s="22"/>
      <c r="N35" s="22"/>
      <c r="O35" s="22"/>
      <c r="P35" s="22"/>
    </row>
    <row r="36" spans="1:16" ht="39" customHeight="1" x14ac:dyDescent="0.15">
      <c r="A36" s="22"/>
      <c r="B36" s="35"/>
      <c r="C36" s="1204" t="s">
        <v>582</v>
      </c>
      <c r="D36" s="1205"/>
      <c r="E36" s="1206"/>
      <c r="F36" s="36">
        <v>4.0999999999999996</v>
      </c>
      <c r="G36" s="37">
        <v>5.25</v>
      </c>
      <c r="H36" s="37">
        <v>6.79</v>
      </c>
      <c r="I36" s="37">
        <v>8.07</v>
      </c>
      <c r="J36" s="38">
        <v>9.57</v>
      </c>
      <c r="K36" s="22"/>
      <c r="L36" s="22"/>
      <c r="M36" s="22"/>
      <c r="N36" s="22"/>
      <c r="O36" s="22"/>
      <c r="P36" s="22"/>
    </row>
    <row r="37" spans="1:16" ht="39" customHeight="1" x14ac:dyDescent="0.15">
      <c r="A37" s="22"/>
      <c r="B37" s="35"/>
      <c r="C37" s="1204" t="s">
        <v>583</v>
      </c>
      <c r="D37" s="1205"/>
      <c r="E37" s="1206"/>
      <c r="F37" s="36">
        <v>4.25</v>
      </c>
      <c r="G37" s="37">
        <v>2</v>
      </c>
      <c r="H37" s="37">
        <v>3.09</v>
      </c>
      <c r="I37" s="37">
        <v>2.33</v>
      </c>
      <c r="J37" s="38">
        <v>3.24</v>
      </c>
      <c r="K37" s="22"/>
      <c r="L37" s="22"/>
      <c r="M37" s="22"/>
      <c r="N37" s="22"/>
      <c r="O37" s="22"/>
      <c r="P37" s="22"/>
    </row>
    <row r="38" spans="1:16" ht="39" customHeight="1" x14ac:dyDescent="0.15">
      <c r="A38" s="22"/>
      <c r="B38" s="35"/>
      <c r="C38" s="1204" t="s">
        <v>584</v>
      </c>
      <c r="D38" s="1205"/>
      <c r="E38" s="1206"/>
      <c r="F38" s="36">
        <v>0.64</v>
      </c>
      <c r="G38" s="37">
        <v>0.62</v>
      </c>
      <c r="H38" s="37">
        <v>1.2</v>
      </c>
      <c r="I38" s="37">
        <v>2.04</v>
      </c>
      <c r="J38" s="38">
        <v>1.1000000000000001</v>
      </c>
      <c r="K38" s="22"/>
      <c r="L38" s="22"/>
      <c r="M38" s="22"/>
      <c r="N38" s="22"/>
      <c r="O38" s="22"/>
      <c r="P38" s="22"/>
    </row>
    <row r="39" spans="1:16" ht="39" customHeight="1" x14ac:dyDescent="0.15">
      <c r="A39" s="22"/>
      <c r="B39" s="35"/>
      <c r="C39" s="1204" t="s">
        <v>585</v>
      </c>
      <c r="D39" s="1205"/>
      <c r="E39" s="1206"/>
      <c r="F39" s="36">
        <v>0.19</v>
      </c>
      <c r="G39" s="37">
        <v>0.77</v>
      </c>
      <c r="H39" s="37">
        <v>1.38</v>
      </c>
      <c r="I39" s="37">
        <v>0.24</v>
      </c>
      <c r="J39" s="38">
        <v>0.22</v>
      </c>
      <c r="K39" s="22"/>
      <c r="L39" s="22"/>
      <c r="M39" s="22"/>
      <c r="N39" s="22"/>
      <c r="O39" s="22"/>
      <c r="P39" s="22"/>
    </row>
    <row r="40" spans="1:16" ht="39" customHeight="1" x14ac:dyDescent="0.15">
      <c r="A40" s="22"/>
      <c r="B40" s="35"/>
      <c r="C40" s="1204" t="s">
        <v>586</v>
      </c>
      <c r="D40" s="1205"/>
      <c r="E40" s="1206"/>
      <c r="F40" s="36">
        <v>0.21</v>
      </c>
      <c r="G40" s="37">
        <v>0.1</v>
      </c>
      <c r="H40" s="37">
        <v>7.0000000000000007E-2</v>
      </c>
      <c r="I40" s="37">
        <v>0.1</v>
      </c>
      <c r="J40" s="38">
        <v>0.15</v>
      </c>
      <c r="K40" s="22"/>
      <c r="L40" s="22"/>
      <c r="M40" s="22"/>
      <c r="N40" s="22"/>
      <c r="O40" s="22"/>
      <c r="P40" s="22"/>
    </row>
    <row r="41" spans="1:16" ht="39" customHeight="1" x14ac:dyDescent="0.15">
      <c r="A41" s="22"/>
      <c r="B41" s="35"/>
      <c r="C41" s="1204" t="s">
        <v>587</v>
      </c>
      <c r="D41" s="1205"/>
      <c r="E41" s="1206"/>
      <c r="F41" s="36">
        <v>0.02</v>
      </c>
      <c r="G41" s="37">
        <v>7.0000000000000007E-2</v>
      </c>
      <c r="H41" s="37">
        <v>0.05</v>
      </c>
      <c r="I41" s="37">
        <v>0.06</v>
      </c>
      <c r="J41" s="38">
        <v>0.06</v>
      </c>
      <c r="K41" s="22"/>
      <c r="L41" s="22"/>
      <c r="M41" s="22"/>
      <c r="N41" s="22"/>
      <c r="O41" s="22"/>
      <c r="P41" s="22"/>
    </row>
    <row r="42" spans="1:16" ht="39" customHeight="1" x14ac:dyDescent="0.15">
      <c r="A42" s="22"/>
      <c r="B42" s="39"/>
      <c r="C42" s="1204" t="s">
        <v>588</v>
      </c>
      <c r="D42" s="1205"/>
      <c r="E42" s="1206"/>
      <c r="F42" s="36" t="s">
        <v>545</v>
      </c>
      <c r="G42" s="37" t="s">
        <v>545</v>
      </c>
      <c r="H42" s="37" t="s">
        <v>545</v>
      </c>
      <c r="I42" s="37" t="s">
        <v>545</v>
      </c>
      <c r="J42" s="38" t="s">
        <v>545</v>
      </c>
      <c r="K42" s="22"/>
      <c r="L42" s="22"/>
      <c r="M42" s="22"/>
      <c r="N42" s="22"/>
      <c r="O42" s="22"/>
      <c r="P42" s="22"/>
    </row>
    <row r="43" spans="1:16" ht="39" customHeight="1" thickBot="1" x14ac:dyDescent="0.2">
      <c r="A43" s="22"/>
      <c r="B43" s="40"/>
      <c r="C43" s="1207" t="s">
        <v>589</v>
      </c>
      <c r="D43" s="1208"/>
      <c r="E43" s="1209"/>
      <c r="F43" s="41">
        <v>0.02</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bCBISHGHmfL1Dm89AtTfKM62UrAajyxb6pSovcFGjuWdALSwKGkD067d6swNU8xONnVQGFTedFEO28xxTipnQ==" saltValue="KE5yfHfmWNl6/lsnuPj0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1" zoomScaleSheetLayoutView="55" workbookViewId="0">
      <selection activeCell="G64" sqref="G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22638</v>
      </c>
      <c r="L45" s="60">
        <v>23051</v>
      </c>
      <c r="M45" s="60">
        <v>23492</v>
      </c>
      <c r="N45" s="60">
        <v>23604</v>
      </c>
      <c r="O45" s="61">
        <v>22131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545</v>
      </c>
      <c r="L46" s="64" t="s">
        <v>545</v>
      </c>
      <c r="M46" s="64" t="s">
        <v>545</v>
      </c>
      <c r="N46" s="64" t="s">
        <v>545</v>
      </c>
      <c r="O46" s="65" t="s">
        <v>545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545</v>
      </c>
      <c r="L47" s="64" t="s">
        <v>545</v>
      </c>
      <c r="M47" s="64" t="s">
        <v>545</v>
      </c>
      <c r="N47" s="64" t="s">
        <v>545</v>
      </c>
      <c r="O47" s="65" t="s">
        <v>545</v>
      </c>
      <c r="P47" s="48"/>
      <c r="Q47" s="48"/>
      <c r="R47" s="48"/>
      <c r="S47" s="48"/>
      <c r="T47" s="48"/>
      <c r="U47" s="48"/>
    </row>
    <row r="48" spans="1:21" ht="30.75" customHeight="1" x14ac:dyDescent="0.15">
      <c r="A48" s="48"/>
      <c r="B48" s="1232"/>
      <c r="C48" s="1233"/>
      <c r="D48" s="62"/>
      <c r="E48" s="1214" t="s">
        <v>15</v>
      </c>
      <c r="F48" s="1214"/>
      <c r="G48" s="1214"/>
      <c r="H48" s="1214"/>
      <c r="I48" s="1214"/>
      <c r="J48" s="1215"/>
      <c r="K48" s="63">
        <v>5173</v>
      </c>
      <c r="L48" s="64">
        <v>5162</v>
      </c>
      <c r="M48" s="64">
        <v>5097</v>
      </c>
      <c r="N48" s="64">
        <v>5002</v>
      </c>
      <c r="O48" s="65">
        <v>4967</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545</v>
      </c>
      <c r="L49" s="64" t="s">
        <v>545</v>
      </c>
      <c r="M49" s="64" t="s">
        <v>545</v>
      </c>
      <c r="N49" s="64" t="s">
        <v>545</v>
      </c>
      <c r="O49" s="65" t="s">
        <v>545</v>
      </c>
      <c r="P49" s="48"/>
      <c r="Q49" s="48"/>
      <c r="R49" s="48"/>
      <c r="S49" s="48"/>
      <c r="T49" s="48"/>
      <c r="U49" s="48"/>
    </row>
    <row r="50" spans="1:21" ht="30.75" customHeight="1" x14ac:dyDescent="0.15">
      <c r="A50" s="48"/>
      <c r="B50" s="1232"/>
      <c r="C50" s="1233"/>
      <c r="D50" s="62"/>
      <c r="E50" s="1214" t="s">
        <v>17</v>
      </c>
      <c r="F50" s="1214"/>
      <c r="G50" s="1214"/>
      <c r="H50" s="1214"/>
      <c r="I50" s="1214"/>
      <c r="J50" s="1215"/>
      <c r="K50" s="63">
        <v>83</v>
      </c>
      <c r="L50" s="64">
        <v>81</v>
      </c>
      <c r="M50" s="64">
        <v>67</v>
      </c>
      <c r="N50" s="64">
        <v>60</v>
      </c>
      <c r="O50" s="65">
        <v>60</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1</v>
      </c>
      <c r="M51" s="64">
        <v>1</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22266</v>
      </c>
      <c r="L52" s="64">
        <v>22230</v>
      </c>
      <c r="M52" s="64">
        <v>22261</v>
      </c>
      <c r="N52" s="64">
        <v>21872</v>
      </c>
      <c r="O52" s="65">
        <v>20561</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5629</v>
      </c>
      <c r="L53" s="69">
        <v>6065</v>
      </c>
      <c r="M53" s="69">
        <v>6396</v>
      </c>
      <c r="N53" s="69">
        <v>6794</v>
      </c>
      <c r="O53" s="70">
        <v>6597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w2VWfbwS7T14xfsM65DMYT5okPJAtnD7LGHUJwMDrHw6RMiITOgMedmjz6vI+X2Z5OOTPmu+UO3EMaeQAABg==" saltValue="UCj/6MnEscbIylcPMA3E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SheetLayoutView="100" workbookViewId="0">
      <selection activeCell="N39" sqref="N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50" t="s">
        <v>30</v>
      </c>
      <c r="C41" s="1251"/>
      <c r="D41" s="102"/>
      <c r="E41" s="1252" t="s">
        <v>31</v>
      </c>
      <c r="F41" s="1252"/>
      <c r="G41" s="1252"/>
      <c r="H41" s="1253"/>
      <c r="I41" s="103">
        <v>265111</v>
      </c>
      <c r="J41" s="104">
        <v>263838</v>
      </c>
      <c r="K41" s="104">
        <v>262008</v>
      </c>
      <c r="L41" s="104">
        <v>261846</v>
      </c>
      <c r="M41" s="105">
        <v>267543</v>
      </c>
    </row>
    <row r="42" spans="2:13" ht="27.75" customHeight="1" x14ac:dyDescent="0.15">
      <c r="B42" s="1240"/>
      <c r="C42" s="1241"/>
      <c r="D42" s="106"/>
      <c r="E42" s="1244" t="s">
        <v>32</v>
      </c>
      <c r="F42" s="1244"/>
      <c r="G42" s="1244"/>
      <c r="H42" s="1245"/>
      <c r="I42" s="107">
        <v>410</v>
      </c>
      <c r="J42" s="108">
        <v>287</v>
      </c>
      <c r="K42" s="108">
        <v>255</v>
      </c>
      <c r="L42" s="108">
        <v>199</v>
      </c>
      <c r="M42" s="109">
        <v>144</v>
      </c>
    </row>
    <row r="43" spans="2:13" ht="27.75" customHeight="1" x14ac:dyDescent="0.15">
      <c r="B43" s="1240"/>
      <c r="C43" s="1241"/>
      <c r="D43" s="106"/>
      <c r="E43" s="1244" t="s">
        <v>33</v>
      </c>
      <c r="F43" s="1244"/>
      <c r="G43" s="1244"/>
      <c r="H43" s="1245"/>
      <c r="I43" s="107">
        <v>47722</v>
      </c>
      <c r="J43" s="108">
        <v>47259</v>
      </c>
      <c r="K43" s="108">
        <v>46571</v>
      </c>
      <c r="L43" s="108">
        <v>44922</v>
      </c>
      <c r="M43" s="109">
        <v>42718</v>
      </c>
    </row>
    <row r="44" spans="2:13" ht="27.75" customHeight="1" x14ac:dyDescent="0.15">
      <c r="B44" s="1240"/>
      <c r="C44" s="1241"/>
      <c r="D44" s="106"/>
      <c r="E44" s="1244" t="s">
        <v>34</v>
      </c>
      <c r="F44" s="1244"/>
      <c r="G44" s="1244"/>
      <c r="H44" s="1245"/>
      <c r="I44" s="107" t="s">
        <v>545</v>
      </c>
      <c r="J44" s="108" t="s">
        <v>545</v>
      </c>
      <c r="K44" s="108" t="s">
        <v>545</v>
      </c>
      <c r="L44" s="108" t="s">
        <v>545</v>
      </c>
      <c r="M44" s="109" t="s">
        <v>545</v>
      </c>
    </row>
    <row r="45" spans="2:13" ht="27.75" customHeight="1" x14ac:dyDescent="0.15">
      <c r="B45" s="1240"/>
      <c r="C45" s="1241"/>
      <c r="D45" s="106"/>
      <c r="E45" s="1244" t="s">
        <v>35</v>
      </c>
      <c r="F45" s="1244"/>
      <c r="G45" s="1244"/>
      <c r="H45" s="1245"/>
      <c r="I45" s="107">
        <v>22639</v>
      </c>
      <c r="J45" s="108">
        <v>21562</v>
      </c>
      <c r="K45" s="108">
        <v>20041</v>
      </c>
      <c r="L45" s="108">
        <v>17159</v>
      </c>
      <c r="M45" s="109">
        <v>16399</v>
      </c>
    </row>
    <row r="46" spans="2:13" ht="27.75" customHeight="1" x14ac:dyDescent="0.15">
      <c r="B46" s="1240"/>
      <c r="C46" s="1241"/>
      <c r="D46" s="110"/>
      <c r="E46" s="1244" t="s">
        <v>36</v>
      </c>
      <c r="F46" s="1244"/>
      <c r="G46" s="1244"/>
      <c r="H46" s="1245"/>
      <c r="I46" s="107">
        <v>2490</v>
      </c>
      <c r="J46" s="108">
        <v>2654</v>
      </c>
      <c r="K46" s="108">
        <v>2142</v>
      </c>
      <c r="L46" s="108">
        <v>2129</v>
      </c>
      <c r="M46" s="109">
        <v>2499</v>
      </c>
    </row>
    <row r="47" spans="2:13" ht="27.75" customHeight="1" x14ac:dyDescent="0.15">
      <c r="B47" s="1240"/>
      <c r="C47" s="1241"/>
      <c r="D47" s="111"/>
      <c r="E47" s="1254" t="s">
        <v>37</v>
      </c>
      <c r="F47" s="1255"/>
      <c r="G47" s="1255"/>
      <c r="H47" s="1256"/>
      <c r="I47" s="107" t="s">
        <v>545</v>
      </c>
      <c r="J47" s="108" t="s">
        <v>545</v>
      </c>
      <c r="K47" s="108" t="s">
        <v>545</v>
      </c>
      <c r="L47" s="108" t="s">
        <v>545</v>
      </c>
      <c r="M47" s="109" t="s">
        <v>545</v>
      </c>
    </row>
    <row r="48" spans="2:13" ht="27.75" customHeight="1" x14ac:dyDescent="0.15">
      <c r="B48" s="1240"/>
      <c r="C48" s="1241"/>
      <c r="D48" s="106"/>
      <c r="E48" s="1244" t="s">
        <v>38</v>
      </c>
      <c r="F48" s="1244"/>
      <c r="G48" s="1244"/>
      <c r="H48" s="1245"/>
      <c r="I48" s="107" t="s">
        <v>545</v>
      </c>
      <c r="J48" s="108" t="s">
        <v>545</v>
      </c>
      <c r="K48" s="108" t="s">
        <v>545</v>
      </c>
      <c r="L48" s="108" t="s">
        <v>545</v>
      </c>
      <c r="M48" s="109" t="s">
        <v>545</v>
      </c>
    </row>
    <row r="49" spans="2:13" ht="27.75" customHeight="1" x14ac:dyDescent="0.15">
      <c r="B49" s="1242"/>
      <c r="C49" s="1243"/>
      <c r="D49" s="106"/>
      <c r="E49" s="1244" t="s">
        <v>39</v>
      </c>
      <c r="F49" s="1244"/>
      <c r="G49" s="1244"/>
      <c r="H49" s="1245"/>
      <c r="I49" s="107" t="s">
        <v>545</v>
      </c>
      <c r="J49" s="108" t="s">
        <v>545</v>
      </c>
      <c r="K49" s="108" t="s">
        <v>545</v>
      </c>
      <c r="L49" s="108" t="s">
        <v>545</v>
      </c>
      <c r="M49" s="109" t="s">
        <v>545</v>
      </c>
    </row>
    <row r="50" spans="2:13" ht="27.75" customHeight="1" x14ac:dyDescent="0.15">
      <c r="B50" s="1238" t="s">
        <v>40</v>
      </c>
      <c r="C50" s="1239"/>
      <c r="D50" s="112"/>
      <c r="E50" s="1244" t="s">
        <v>41</v>
      </c>
      <c r="F50" s="1244"/>
      <c r="G50" s="1244"/>
      <c r="H50" s="1245"/>
      <c r="I50" s="107">
        <v>44139</v>
      </c>
      <c r="J50" s="108">
        <v>47493</v>
      </c>
      <c r="K50" s="108">
        <v>49305</v>
      </c>
      <c r="L50" s="108">
        <v>50020</v>
      </c>
      <c r="M50" s="109">
        <v>47954</v>
      </c>
    </row>
    <row r="51" spans="2:13" ht="27.75" customHeight="1" x14ac:dyDescent="0.15">
      <c r="B51" s="1240"/>
      <c r="C51" s="1241"/>
      <c r="D51" s="106"/>
      <c r="E51" s="1244" t="s">
        <v>42</v>
      </c>
      <c r="F51" s="1244"/>
      <c r="G51" s="1244"/>
      <c r="H51" s="1245"/>
      <c r="I51" s="107">
        <v>39146</v>
      </c>
      <c r="J51" s="108">
        <v>37701</v>
      </c>
      <c r="K51" s="108">
        <v>35417</v>
      </c>
      <c r="L51" s="108">
        <v>38120</v>
      </c>
      <c r="M51" s="109">
        <v>35702</v>
      </c>
    </row>
    <row r="52" spans="2:13" ht="27.75" customHeight="1" x14ac:dyDescent="0.15">
      <c r="B52" s="1242"/>
      <c r="C52" s="1243"/>
      <c r="D52" s="106"/>
      <c r="E52" s="1244" t="s">
        <v>43</v>
      </c>
      <c r="F52" s="1244"/>
      <c r="G52" s="1244"/>
      <c r="H52" s="1245"/>
      <c r="I52" s="107">
        <v>185818</v>
      </c>
      <c r="J52" s="108">
        <v>184639</v>
      </c>
      <c r="K52" s="108">
        <v>181752</v>
      </c>
      <c r="L52" s="108">
        <v>180290</v>
      </c>
      <c r="M52" s="109">
        <v>177141</v>
      </c>
    </row>
    <row r="53" spans="2:13" ht="27.75" customHeight="1" thickBot="1" x14ac:dyDescent="0.2">
      <c r="B53" s="1246" t="s">
        <v>44</v>
      </c>
      <c r="C53" s="1247"/>
      <c r="D53" s="113"/>
      <c r="E53" s="1248" t="s">
        <v>45</v>
      </c>
      <c r="F53" s="1248"/>
      <c r="G53" s="1248"/>
      <c r="H53" s="1249"/>
      <c r="I53" s="114">
        <v>69268</v>
      </c>
      <c r="J53" s="115">
        <v>65766</v>
      </c>
      <c r="K53" s="115">
        <v>64542</v>
      </c>
      <c r="L53" s="115">
        <v>57825</v>
      </c>
      <c r="M53" s="116">
        <v>68507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lJX423YeeqOEcXIxO10Skq8GZYEM+AoEYR/2tdK6CJaH38Tj9rYF0T5DDsdISfx6lGhOybydfwIQz7aUYRGw==" saltValue="fGUCU1EXFdVCPYhz+HGK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54" sqref="I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5" t="s">
        <v>48</v>
      </c>
      <c r="D55" s="1265"/>
      <c r="E55" s="1266"/>
      <c r="F55" s="128">
        <v>12099</v>
      </c>
      <c r="G55" s="128">
        <v>12472</v>
      </c>
      <c r="H55" s="129">
        <v>12163</v>
      </c>
    </row>
    <row r="56" spans="2:8" ht="52.5" customHeight="1" x14ac:dyDescent="0.15">
      <c r="B56" s="130"/>
      <c r="C56" s="1267" t="s">
        <v>49</v>
      </c>
      <c r="D56" s="1267"/>
      <c r="E56" s="1268"/>
      <c r="F56" s="131">
        <v>9830</v>
      </c>
      <c r="G56" s="131">
        <v>9316</v>
      </c>
      <c r="H56" s="132">
        <v>7476</v>
      </c>
    </row>
    <row r="57" spans="2:8" ht="53.25" customHeight="1" x14ac:dyDescent="0.15">
      <c r="B57" s="130"/>
      <c r="C57" s="1269" t="s">
        <v>50</v>
      </c>
      <c r="D57" s="1269"/>
      <c r="E57" s="1270"/>
      <c r="F57" s="133">
        <v>27309</v>
      </c>
      <c r="G57" s="133">
        <v>27334</v>
      </c>
      <c r="H57" s="134">
        <v>26779</v>
      </c>
    </row>
    <row r="58" spans="2:8" ht="45.75" customHeight="1" x14ac:dyDescent="0.15">
      <c r="B58" s="135"/>
      <c r="C58" s="1257" t="s">
        <v>600</v>
      </c>
      <c r="D58" s="1258"/>
      <c r="E58" s="1259"/>
      <c r="F58" s="136">
        <v>15915</v>
      </c>
      <c r="G58" s="136">
        <v>15881</v>
      </c>
      <c r="H58" s="137">
        <v>15505</v>
      </c>
    </row>
    <row r="59" spans="2:8" ht="45.75" customHeight="1" x14ac:dyDescent="0.15">
      <c r="B59" s="135"/>
      <c r="C59" s="1257" t="s">
        <v>596</v>
      </c>
      <c r="D59" s="1258"/>
      <c r="E59" s="1259"/>
      <c r="F59" s="136">
        <v>4188</v>
      </c>
      <c r="G59" s="136">
        <v>4149</v>
      </c>
      <c r="H59" s="137">
        <v>4102</v>
      </c>
    </row>
    <row r="60" spans="2:8" ht="45.75" customHeight="1" x14ac:dyDescent="0.15">
      <c r="B60" s="135"/>
      <c r="C60" s="1257" t="s">
        <v>597</v>
      </c>
      <c r="D60" s="1258"/>
      <c r="E60" s="1259"/>
      <c r="F60" s="136">
        <v>2497</v>
      </c>
      <c r="G60" s="136">
        <v>2479</v>
      </c>
      <c r="H60" s="137">
        <v>2452</v>
      </c>
    </row>
    <row r="61" spans="2:8" ht="45.75" customHeight="1" x14ac:dyDescent="0.15">
      <c r="B61" s="135"/>
      <c r="C61" s="1257" t="s">
        <v>598</v>
      </c>
      <c r="D61" s="1258"/>
      <c r="E61" s="1259"/>
      <c r="F61" s="136">
        <v>1089</v>
      </c>
      <c r="G61" s="136">
        <v>1077</v>
      </c>
      <c r="H61" s="137">
        <v>1069</v>
      </c>
    </row>
    <row r="62" spans="2:8" ht="45.75" customHeight="1" thickBot="1" x14ac:dyDescent="0.2">
      <c r="B62" s="138"/>
      <c r="C62" s="1260" t="s">
        <v>599</v>
      </c>
      <c r="D62" s="1261"/>
      <c r="E62" s="1262"/>
      <c r="F62" s="139">
        <v>306</v>
      </c>
      <c r="G62" s="139">
        <v>609</v>
      </c>
      <c r="H62" s="140">
        <v>723</v>
      </c>
    </row>
    <row r="63" spans="2:8" ht="52.5" customHeight="1" thickBot="1" x14ac:dyDescent="0.2">
      <c r="B63" s="141"/>
      <c r="C63" s="1263" t="s">
        <v>51</v>
      </c>
      <c r="D63" s="1263"/>
      <c r="E63" s="1264"/>
      <c r="F63" s="142">
        <v>49239</v>
      </c>
      <c r="G63" s="142">
        <v>49122</v>
      </c>
      <c r="H63" s="143">
        <v>46419</v>
      </c>
    </row>
    <row r="64" spans="2:8" ht="15" customHeight="1" x14ac:dyDescent="0.15"/>
  </sheetData>
  <sheetProtection algorithmName="SHA-512" hashValue="6ElFge1zxkzbdokvT8gwVmdVgwbcGg8MSAOWBv9nvOziWm65lF7R4pChSgZY5vKWSnILlipRP2F2xdxw3UP04g==" saltValue="qOPKWI9JJFmcRu9G7IKx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52962</v>
      </c>
      <c r="E3" s="162"/>
      <c r="F3" s="163">
        <v>50880</v>
      </c>
      <c r="G3" s="164"/>
      <c r="H3" s="165"/>
    </row>
    <row r="4" spans="1:8" x14ac:dyDescent="0.15">
      <c r="A4" s="166"/>
      <c r="B4" s="167"/>
      <c r="C4" s="168"/>
      <c r="D4" s="169">
        <v>29342</v>
      </c>
      <c r="E4" s="170"/>
      <c r="F4" s="171">
        <v>27819</v>
      </c>
      <c r="G4" s="172"/>
      <c r="H4" s="173"/>
    </row>
    <row r="5" spans="1:8" x14ac:dyDescent="0.15">
      <c r="A5" s="154" t="s">
        <v>564</v>
      </c>
      <c r="B5" s="159"/>
      <c r="C5" s="160"/>
      <c r="D5" s="161">
        <v>43517</v>
      </c>
      <c r="E5" s="162"/>
      <c r="F5" s="163">
        <v>46395</v>
      </c>
      <c r="G5" s="164"/>
      <c r="H5" s="165"/>
    </row>
    <row r="6" spans="1:8" x14ac:dyDescent="0.15">
      <c r="A6" s="166"/>
      <c r="B6" s="167"/>
      <c r="C6" s="168"/>
      <c r="D6" s="169">
        <v>22791</v>
      </c>
      <c r="E6" s="170"/>
      <c r="F6" s="171">
        <v>26304</v>
      </c>
      <c r="G6" s="172"/>
      <c r="H6" s="173"/>
    </row>
    <row r="7" spans="1:8" x14ac:dyDescent="0.15">
      <c r="A7" s="154" t="s">
        <v>565</v>
      </c>
      <c r="B7" s="159"/>
      <c r="C7" s="160"/>
      <c r="D7" s="161">
        <v>48480</v>
      </c>
      <c r="E7" s="162"/>
      <c r="F7" s="163">
        <v>48088</v>
      </c>
      <c r="G7" s="164"/>
      <c r="H7" s="165"/>
    </row>
    <row r="8" spans="1:8" x14ac:dyDescent="0.15">
      <c r="A8" s="166"/>
      <c r="B8" s="167"/>
      <c r="C8" s="168"/>
      <c r="D8" s="169">
        <v>18778</v>
      </c>
      <c r="E8" s="170"/>
      <c r="F8" s="171">
        <v>25183</v>
      </c>
      <c r="G8" s="172"/>
      <c r="H8" s="173"/>
    </row>
    <row r="9" spans="1:8" x14ac:dyDescent="0.15">
      <c r="A9" s="154" t="s">
        <v>566</v>
      </c>
      <c r="B9" s="159"/>
      <c r="C9" s="160"/>
      <c r="D9" s="161">
        <v>46026</v>
      </c>
      <c r="E9" s="162"/>
      <c r="F9" s="163">
        <v>46457</v>
      </c>
      <c r="G9" s="164"/>
      <c r="H9" s="165"/>
    </row>
    <row r="10" spans="1:8" x14ac:dyDescent="0.15">
      <c r="A10" s="166"/>
      <c r="B10" s="167"/>
      <c r="C10" s="168"/>
      <c r="D10" s="169">
        <v>16633</v>
      </c>
      <c r="E10" s="170"/>
      <c r="F10" s="171">
        <v>24020</v>
      </c>
      <c r="G10" s="172"/>
      <c r="H10" s="173"/>
    </row>
    <row r="11" spans="1:8" x14ac:dyDescent="0.15">
      <c r="A11" s="154" t="s">
        <v>567</v>
      </c>
      <c r="B11" s="159"/>
      <c r="C11" s="160"/>
      <c r="D11" s="161">
        <v>76769</v>
      </c>
      <c r="E11" s="162"/>
      <c r="F11" s="163">
        <v>51849</v>
      </c>
      <c r="G11" s="164"/>
      <c r="H11" s="165"/>
    </row>
    <row r="12" spans="1:8" x14ac:dyDescent="0.15">
      <c r="A12" s="166"/>
      <c r="B12" s="167"/>
      <c r="C12" s="174"/>
      <c r="D12" s="169">
        <v>34323</v>
      </c>
      <c r="E12" s="170"/>
      <c r="F12" s="171">
        <v>26326</v>
      </c>
      <c r="G12" s="172"/>
      <c r="H12" s="173"/>
    </row>
    <row r="13" spans="1:8" x14ac:dyDescent="0.15">
      <c r="A13" s="154"/>
      <c r="B13" s="159"/>
      <c r="C13" s="175"/>
      <c r="D13" s="176">
        <v>53551</v>
      </c>
      <c r="E13" s="177"/>
      <c r="F13" s="178">
        <v>48734</v>
      </c>
      <c r="G13" s="179"/>
      <c r="H13" s="165"/>
    </row>
    <row r="14" spans="1:8" x14ac:dyDescent="0.15">
      <c r="A14" s="166"/>
      <c r="B14" s="167"/>
      <c r="C14" s="168"/>
      <c r="D14" s="169">
        <v>24373</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4.47</v>
      </c>
      <c r="C19" s="180">
        <f>ROUND(VALUE(SUBSTITUTE(実質収支比率等に係る経年分析!G$48,"▲","-")),2)</f>
        <v>2.11</v>
      </c>
      <c r="D19" s="180">
        <f>ROUND(VALUE(SUBSTITUTE(実質収支比率等に係る経年分析!H$48,"▲","-")),2)</f>
        <v>3.17</v>
      </c>
      <c r="E19" s="180">
        <f>ROUND(VALUE(SUBSTITUTE(実質収支比率等に係る経年分析!I$48,"▲","-")),2)</f>
        <v>2.4300000000000002</v>
      </c>
      <c r="F19" s="180">
        <f>ROUND(VALUE(SUBSTITUTE(実質収支比率等に係る経年分析!J$48,"▲","-")),2)</f>
        <v>3.4</v>
      </c>
    </row>
    <row r="20" spans="1:11" x14ac:dyDescent="0.15">
      <c r="A20" s="180" t="s">
        <v>55</v>
      </c>
      <c r="B20" s="180">
        <f>ROUND(VALUE(SUBSTITUTE(実質収支比率等に係る経年分析!F$47,"▲","-")),2)</f>
        <v>9.0299999999999994</v>
      </c>
      <c r="C20" s="180">
        <f>ROUND(VALUE(SUBSTITUTE(実質収支比率等に係る経年分析!G$47,"▲","-")),2)</f>
        <v>11.01</v>
      </c>
      <c r="D20" s="180">
        <f>ROUND(VALUE(SUBSTITUTE(実質収支比率等に係る経年分析!H$47,"▲","-")),2)</f>
        <v>12.09</v>
      </c>
      <c r="E20" s="180">
        <f>ROUND(VALUE(SUBSTITUTE(実質収支比率等に係る経年分析!I$47,"▲","-")),2)</f>
        <v>12.55</v>
      </c>
      <c r="F20" s="180">
        <f>ROUND(VALUE(SUBSTITUTE(実質収支比率等に係る経年分析!J$47,"▲","-")),2)</f>
        <v>12.32</v>
      </c>
    </row>
    <row r="21" spans="1:11" x14ac:dyDescent="0.15">
      <c r="A21" s="180" t="s">
        <v>56</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1.1000000000000001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9.57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14.51</v>
      </c>
    </row>
    <row r="36" spans="1:16" x14ac:dyDescent="0.15">
      <c r="A36" s="181" t="str">
        <f>IF(連結実質赤字比率に係る赤字・黒字の構成分析!C$34="",NA(),連結実質赤字比率に係る赤字・黒字の構成分析!C$34)</f>
        <v>観光施設事業特別会計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22266</v>
      </c>
      <c r="E42" s="182"/>
      <c r="F42" s="182"/>
      <c r="G42" s="182">
        <f>'実質公債費比率（分子）の構造'!L$52</f>
        <v>22230</v>
      </c>
      <c r="H42" s="182"/>
      <c r="I42" s="182"/>
      <c r="J42" s="182">
        <f>'実質公債費比率（分子）の構造'!M$52</f>
        <v>22261</v>
      </c>
      <c r="K42" s="182"/>
      <c r="L42" s="182"/>
      <c r="M42" s="182">
        <f>'実質公債費比率（分子）の構造'!N$52</f>
        <v>21872</v>
      </c>
      <c r="N42" s="182"/>
      <c r="O42" s="182"/>
      <c r="P42" s="182">
        <f>'実質公債費比率（分子）の構造'!O$52</f>
        <v>20561</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83</v>
      </c>
      <c r="C44" s="182"/>
      <c r="D44" s="182"/>
      <c r="E44" s="182">
        <f>'実質公債費比率（分子）の構造'!L$50</f>
        <v>81</v>
      </c>
      <c r="F44" s="182"/>
      <c r="G44" s="182"/>
      <c r="H44" s="182">
        <f>'実質公債費比率（分子）の構造'!M$50</f>
        <v>67</v>
      </c>
      <c r="I44" s="182"/>
      <c r="J44" s="182"/>
      <c r="K44" s="182">
        <f>'実質公債費比率（分子）の構造'!N$50</f>
        <v>60</v>
      </c>
      <c r="L44" s="182"/>
      <c r="M44" s="182"/>
      <c r="N44" s="182">
        <f>'実質公債費比率（分子）の構造'!O$50</f>
        <v>60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5173</v>
      </c>
      <c r="C46" s="182"/>
      <c r="D46" s="182"/>
      <c r="E46" s="182">
        <f>'実質公債費比率（分子）の構造'!L$48</f>
        <v>5162</v>
      </c>
      <c r="F46" s="182"/>
      <c r="G46" s="182"/>
      <c r="H46" s="182">
        <f>'実質公債費比率（分子）の構造'!M$48</f>
        <v>5097</v>
      </c>
      <c r="I46" s="182"/>
      <c r="J46" s="182"/>
      <c r="K46" s="182">
        <f>'実質公債費比率（分子）の構造'!N$48</f>
        <v>5002</v>
      </c>
      <c r="L46" s="182"/>
      <c r="M46" s="182"/>
      <c r="N46" s="182">
        <f>'実質公債費比率（分子）の構造'!O$48</f>
        <v>4967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22638</v>
      </c>
      <c r="C49" s="182"/>
      <c r="D49" s="182"/>
      <c r="E49" s="182">
        <f>'実質公債費比率（分子）の構造'!L$45</f>
        <v>23051</v>
      </c>
      <c r="F49" s="182"/>
      <c r="G49" s="182"/>
      <c r="H49" s="182">
        <f>'実質公債費比率（分子）の構造'!M$45</f>
        <v>23492</v>
      </c>
      <c r="I49" s="182"/>
      <c r="J49" s="182"/>
      <c r="K49" s="182">
        <f>'実質公債費比率（分子）の構造'!N$45</f>
        <v>23604</v>
      </c>
      <c r="L49" s="182"/>
      <c r="M49" s="182"/>
      <c r="N49" s="182">
        <f>'実質公債費比率（分子）の構造'!O$45</f>
        <v>22131</v>
      </c>
      <c r="O49" s="182"/>
      <c r="P49" s="182"/>
    </row>
    <row r="50" spans="1:16" x14ac:dyDescent="0.15">
      <c r="A50" s="182" t="s">
        <v>71</v>
      </c>
      <c r="B50" s="182" t="e">
        <f>NA()</f>
        <v>#N/A</v>
      </c>
      <c r="C50" s="182">
        <f>IF(ISNUMBER('実質公債費比率（分子）の構造'!K$53),'実質公債費比率（分子）の構造'!K$53,NA())</f>
        <v>5629</v>
      </c>
      <c r="D50" s="182" t="e">
        <f>NA()</f>
        <v>#N/A</v>
      </c>
      <c r="E50" s="182" t="e">
        <f>NA()</f>
        <v>#N/A</v>
      </c>
      <c r="F50" s="182">
        <f>IF(ISNUMBER('実質公債費比率（分子）の構造'!L$53),'実質公債費比率（分子）の構造'!L$53,NA())</f>
        <v>6065</v>
      </c>
      <c r="G50" s="182" t="e">
        <f>NA()</f>
        <v>#N/A</v>
      </c>
      <c r="H50" s="182" t="e">
        <f>NA()</f>
        <v>#N/A</v>
      </c>
      <c r="I50" s="182">
        <f>IF(ISNUMBER('実質公債費比率（分子）の構造'!M$53),'実質公債費比率（分子）の構造'!M$53,NA())</f>
        <v>6396</v>
      </c>
      <c r="J50" s="182" t="e">
        <f>NA()</f>
        <v>#N/A</v>
      </c>
      <c r="K50" s="182" t="e">
        <f>NA()</f>
        <v>#N/A</v>
      </c>
      <c r="L50" s="182">
        <f>IF(ISNUMBER('実質公債費比率（分子）の構造'!N$53),'実質公債費比率（分子）の構造'!N$53,NA())</f>
        <v>6794</v>
      </c>
      <c r="M50" s="182" t="e">
        <f>NA()</f>
        <v>#N/A</v>
      </c>
      <c r="N50" s="182" t="e">
        <f>NA()</f>
        <v>#N/A</v>
      </c>
      <c r="O50" s="182">
        <f>IF(ISNUMBER('実質公債費比率（分子）の構造'!O$53),'実質公債費比率（分子）の構造'!O$53,NA())</f>
        <v>6597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185818</v>
      </c>
      <c r="E56" s="181"/>
      <c r="F56" s="181"/>
      <c r="G56" s="181">
        <f>'将来負担比率（分子）の構造'!J$52</f>
        <v>184639</v>
      </c>
      <c r="H56" s="181"/>
      <c r="I56" s="181"/>
      <c r="J56" s="181">
        <f>'将来負担比率（分子）の構造'!K$52</f>
        <v>181752</v>
      </c>
      <c r="K56" s="181"/>
      <c r="L56" s="181"/>
      <c r="M56" s="181">
        <f>'将来負担比率（分子）の構造'!L$52</f>
        <v>180290</v>
      </c>
      <c r="N56" s="181"/>
      <c r="O56" s="181"/>
      <c r="P56" s="181">
        <f>'将来負担比率（分子）の構造'!M$52</f>
        <v>177141</v>
      </c>
    </row>
    <row r="57" spans="1:16" x14ac:dyDescent="0.15">
      <c r="A57" s="181" t="s">
        <v>42</v>
      </c>
      <c r="B57" s="181"/>
      <c r="C57" s="181"/>
      <c r="D57" s="181">
        <f>'将来負担比率（分子）の構造'!I$51</f>
        <v>39146</v>
      </c>
      <c r="E57" s="181"/>
      <c r="F57" s="181"/>
      <c r="G57" s="181">
        <f>'将来負担比率（分子）の構造'!J$51</f>
        <v>37701</v>
      </c>
      <c r="H57" s="181"/>
      <c r="I57" s="181"/>
      <c r="J57" s="181">
        <f>'将来負担比率（分子）の構造'!K$51</f>
        <v>35417</v>
      </c>
      <c r="K57" s="181"/>
      <c r="L57" s="181"/>
      <c r="M57" s="181">
        <f>'将来負担比率（分子）の構造'!L$51</f>
        <v>38120</v>
      </c>
      <c r="N57" s="181"/>
      <c r="O57" s="181"/>
      <c r="P57" s="181">
        <f>'将来負担比率（分子）の構造'!M$51</f>
        <v>35702</v>
      </c>
    </row>
    <row r="58" spans="1:16" x14ac:dyDescent="0.15">
      <c r="A58" s="181" t="s">
        <v>41</v>
      </c>
      <c r="B58" s="181"/>
      <c r="C58" s="181"/>
      <c r="D58" s="181">
        <f>'将来負担比率（分子）の構造'!I$50</f>
        <v>44139</v>
      </c>
      <c r="E58" s="181"/>
      <c r="F58" s="181"/>
      <c r="G58" s="181">
        <f>'将来負担比率（分子）の構造'!J$50</f>
        <v>47493</v>
      </c>
      <c r="H58" s="181"/>
      <c r="I58" s="181"/>
      <c r="J58" s="181">
        <f>'将来負担比率（分子）の構造'!K$50</f>
        <v>49305</v>
      </c>
      <c r="K58" s="181"/>
      <c r="L58" s="181"/>
      <c r="M58" s="181">
        <f>'将来負担比率（分子）の構造'!L$50</f>
        <v>50020</v>
      </c>
      <c r="N58" s="181"/>
      <c r="O58" s="181"/>
      <c r="P58" s="181">
        <f>'将来負担比率（分子）の構造'!M$50</f>
        <v>47954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2490</v>
      </c>
      <c r="C61" s="181"/>
      <c r="D61" s="181"/>
      <c r="E61" s="181">
        <f>'将来負担比率（分子）の構造'!J$46</f>
        <v>2654</v>
      </c>
      <c r="F61" s="181"/>
      <c r="G61" s="181"/>
      <c r="H61" s="181">
        <f>'将来負担比率（分子）の構造'!K$46</f>
        <v>2142</v>
      </c>
      <c r="I61" s="181"/>
      <c r="J61" s="181"/>
      <c r="K61" s="181">
        <f>'将来負担比率（分子）の構造'!L$46</f>
        <v>2129</v>
      </c>
      <c r="L61" s="181"/>
      <c r="M61" s="181"/>
      <c r="N61" s="181">
        <f>'将来負担比率（分子）の構造'!M$46</f>
        <v>2499</v>
      </c>
      <c r="O61" s="181"/>
      <c r="P61" s="181"/>
    </row>
    <row r="62" spans="1:16" x14ac:dyDescent="0.15">
      <c r="A62" s="181" t="s">
        <v>35</v>
      </c>
      <c r="B62" s="181">
        <f>'将来負担比率（分子）の構造'!I$45</f>
        <v>22639</v>
      </c>
      <c r="C62" s="181"/>
      <c r="D62" s="181"/>
      <c r="E62" s="181">
        <f>'将来負担比率（分子）の構造'!J$45</f>
        <v>21562</v>
      </c>
      <c r="F62" s="181"/>
      <c r="G62" s="181"/>
      <c r="H62" s="181">
        <f>'将来負担比率（分子）の構造'!K$45</f>
        <v>20041</v>
      </c>
      <c r="I62" s="181"/>
      <c r="J62" s="181"/>
      <c r="K62" s="181">
        <f>'将来負担比率（分子）の構造'!L$45</f>
        <v>17159</v>
      </c>
      <c r="L62" s="181"/>
      <c r="M62" s="181"/>
      <c r="N62" s="181">
        <f>'将来負担比率（分子）の構造'!M$45</f>
        <v>16399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47722</v>
      </c>
      <c r="C64" s="181"/>
      <c r="D64" s="181"/>
      <c r="E64" s="181">
        <f>'将来負担比率（分子）の構造'!J$43</f>
        <v>47259</v>
      </c>
      <c r="F64" s="181"/>
      <c r="G64" s="181"/>
      <c r="H64" s="181">
        <f>'将来負担比率（分子）の構造'!K$43</f>
        <v>46571</v>
      </c>
      <c r="I64" s="181"/>
      <c r="J64" s="181"/>
      <c r="K64" s="181">
        <f>'将来負担比率（分子）の構造'!L$43</f>
        <v>44922</v>
      </c>
      <c r="L64" s="181"/>
      <c r="M64" s="181"/>
      <c r="N64" s="181">
        <f>'将来負担比率（分子）の構造'!M$43</f>
        <v>42718</v>
      </c>
      <c r="O64" s="181"/>
      <c r="P64" s="181"/>
    </row>
    <row r="65" spans="1:16" x14ac:dyDescent="0.15">
      <c r="A65" s="181" t="s">
        <v>32</v>
      </c>
      <c r="B65" s="181">
        <f>'将来負担比率（分子）の構造'!I$42</f>
        <v>410</v>
      </c>
      <c r="C65" s="181"/>
      <c r="D65" s="181"/>
      <c r="E65" s="181">
        <f>'将来負担比率（分子）の構造'!J$42</f>
        <v>287</v>
      </c>
      <c r="F65" s="181"/>
      <c r="G65" s="181"/>
      <c r="H65" s="181">
        <f>'将来負担比率（分子）の構造'!K$42</f>
        <v>255</v>
      </c>
      <c r="I65" s="181"/>
      <c r="J65" s="181"/>
      <c r="K65" s="181">
        <f>'将来負担比率（分子）の構造'!L$42</f>
        <v>199</v>
      </c>
      <c r="L65" s="181"/>
      <c r="M65" s="181"/>
      <c r="N65" s="181">
        <f>'将来負担比率（分子）の構造'!M$42</f>
        <v>144</v>
      </c>
      <c r="O65" s="181"/>
      <c r="P65" s="181"/>
    </row>
    <row r="66" spans="1:16" x14ac:dyDescent="0.15">
      <c r="A66" s="181" t="s">
        <v>31</v>
      </c>
      <c r="B66" s="181">
        <f>'将来負担比率（分子）の構造'!I$41</f>
        <v>265111</v>
      </c>
      <c r="C66" s="181"/>
      <c r="D66" s="181"/>
      <c r="E66" s="181">
        <f>'将来負担比率（分子）の構造'!J$41</f>
        <v>263838</v>
      </c>
      <c r="F66" s="181"/>
      <c r="G66" s="181"/>
      <c r="H66" s="181">
        <f>'将来負担比率（分子）の構造'!K$41</f>
        <v>262008</v>
      </c>
      <c r="I66" s="181"/>
      <c r="J66" s="181"/>
      <c r="K66" s="181">
        <f>'将来負担比率（分子）の構造'!L$41</f>
        <v>261846</v>
      </c>
      <c r="L66" s="181"/>
      <c r="M66" s="181"/>
      <c r="N66" s="181">
        <f>'将来負担比率（分子）の構造'!M$41</f>
        <v>267543</v>
      </c>
      <c r="O66" s="181"/>
      <c r="P66" s="181"/>
    </row>
    <row r="67" spans="1:16" x14ac:dyDescent="0.15">
      <c r="A67" s="181" t="s">
        <v>75</v>
      </c>
      <c r="B67" s="181" t="e">
        <f>NA()</f>
        <v>#N/A</v>
      </c>
      <c r="C67" s="181">
        <f>IF(ISNUMBER('将来負担比率（分子）の構造'!I$53), IF('将来負担比率（分子）の構造'!I$53 &lt; 0, 0, '将来負担比率（分子）の構造'!I$53), NA())</f>
        <v>69268</v>
      </c>
      <c r="D67" s="181" t="e">
        <f>NA()</f>
        <v>#N/A</v>
      </c>
      <c r="E67" s="181" t="e">
        <f>NA()</f>
        <v>#N/A</v>
      </c>
      <c r="F67" s="181">
        <f>IF(ISNUMBER('将来負担比率（分子）の構造'!J$53), IF('将来負担比率（分子）の構造'!J$53 &lt; 0, 0, '将来負担比率（分子）の構造'!J$53), NA())</f>
        <v>65766</v>
      </c>
      <c r="G67" s="181" t="e">
        <f>NA()</f>
        <v>#N/A</v>
      </c>
      <c r="H67" s="181" t="e">
        <f>NA()</f>
        <v>#N/A</v>
      </c>
      <c r="I67" s="181">
        <f>IF(ISNUMBER('将来負担比率（分子）の構造'!K$53), IF('将来負担比率（分子）の構造'!K$53 &lt; 0, 0, '将来負担比率（分子）の構造'!K$53), NA())</f>
        <v>64542</v>
      </c>
      <c r="J67" s="181" t="e">
        <f>NA()</f>
        <v>#N/A</v>
      </c>
      <c r="K67" s="181" t="e">
        <f>NA()</f>
        <v>#N/A</v>
      </c>
      <c r="L67" s="181">
        <f>IF(ISNUMBER('将来負担比率（分子）の構造'!L$53), IF('将来負担比率（分子）の構造'!L$53 &lt; 0, 0, '将来負担比率（分子）の構造'!L$53), NA())</f>
        <v>57825</v>
      </c>
      <c r="M67" s="181" t="e">
        <f>NA()</f>
        <v>#N/A</v>
      </c>
      <c r="N67" s="181" t="e">
        <f>NA()</f>
        <v>#N/A</v>
      </c>
      <c r="O67" s="181">
        <f>IF(ISNUMBER('将来負担比率（分子）の構造'!M$53), IF('将来負担比率（分子）の構造'!M$53 &lt; 0, 0, '将来負担比率（分子）の構造'!M$53), NA())</f>
        <v>68507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12099</v>
      </c>
      <c r="C72" s="185">
        <f>基金残高に係る経年分析!G55</f>
        <v>12472</v>
      </c>
      <c r="D72" s="185">
        <f>基金残高に係る経年分析!H55</f>
        <v>12163</v>
      </c>
    </row>
    <row r="73" spans="1:16" x14ac:dyDescent="0.15">
      <c r="A73" s="184" t="s">
        <v>78</v>
      </c>
      <c r="B73" s="185">
        <f>基金残高に係る経年分析!F56</f>
        <v>9830</v>
      </c>
      <c r="C73" s="185">
        <f>基金残高に係る経年分析!G56</f>
        <v>9316</v>
      </c>
      <c r="D73" s="185">
        <f>基金残高に係る経年分析!H56</f>
        <v>7476</v>
      </c>
    </row>
    <row r="74" spans="1:16" x14ac:dyDescent="0.15">
      <c r="A74" s="184" t="s">
        <v>79</v>
      </c>
      <c r="B74" s="185">
        <f>基金残高に係る経年分析!F57</f>
        <v>27309</v>
      </c>
      <c r="C74" s="185">
        <f>基金残高に係る経年分析!G57</f>
        <v>27334</v>
      </c>
      <c r="D74" s="185">
        <f>基金残高に係る経年分析!H57</f>
        <v>26779</v>
      </c>
    </row>
  </sheetData>
  <sheetProtection algorithmName="SHA-512" hashValue="65TMp64TTE4npvcV2wZLlM+IoO79vp+6hmo/KmvTWveT1nJSCGi1U0WnE3zHPjyhKAu+ARKSKuuYmZ3YlyhQyA==" saltValue="T9Qs5qIH4sReNyKe/M0a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election activeCell="CR34" sqref="CR34:CY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55383112</v>
      </c>
      <c r="S5" s="696"/>
      <c r="T5" s="696"/>
      <c r="U5" s="696"/>
      <c r="V5" s="696"/>
      <c r="W5" s="696"/>
      <c r="X5" s="696"/>
      <c r="Y5" s="739"/>
      <c r="Z5" s="757">
        <v>25.4</v>
      </c>
      <c r="AA5" s="757"/>
      <c r="AB5" s="757"/>
      <c r="AC5" s="757"/>
      <c r="AD5" s="758">
        <v>51577311</v>
      </c>
      <c r="AE5" s="758"/>
      <c r="AF5" s="758"/>
      <c r="AG5" s="758"/>
      <c r="AH5" s="758"/>
      <c r="AI5" s="758"/>
      <c r="AJ5" s="758"/>
      <c r="AK5" s="758"/>
      <c r="AL5" s="740">
        <v>53.9</v>
      </c>
      <c r="AM5" s="713"/>
      <c r="AN5" s="713"/>
      <c r="AO5" s="741"/>
      <c r="AP5" s="708" t="s">
        <v>227</v>
      </c>
      <c r="AQ5" s="709"/>
      <c r="AR5" s="709"/>
      <c r="AS5" s="709"/>
      <c r="AT5" s="709"/>
      <c r="AU5" s="709"/>
      <c r="AV5" s="709"/>
      <c r="AW5" s="709"/>
      <c r="AX5" s="709"/>
      <c r="AY5" s="709"/>
      <c r="AZ5" s="709"/>
      <c r="BA5" s="709"/>
      <c r="BB5" s="709"/>
      <c r="BC5" s="709"/>
      <c r="BD5" s="709"/>
      <c r="BE5" s="709"/>
      <c r="BF5" s="710"/>
      <c r="BG5" s="640">
        <v>49790694</v>
      </c>
      <c r="BH5" s="641"/>
      <c r="BI5" s="641"/>
      <c r="BJ5" s="641"/>
      <c r="BK5" s="641"/>
      <c r="BL5" s="641"/>
      <c r="BM5" s="641"/>
      <c r="BN5" s="642"/>
      <c r="BO5" s="677">
        <v>89.9</v>
      </c>
      <c r="BP5" s="677"/>
      <c r="BQ5" s="677"/>
      <c r="BR5" s="677"/>
      <c r="BS5" s="678">
        <v>938875</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984623</v>
      </c>
      <c r="S6" s="641"/>
      <c r="T6" s="641"/>
      <c r="U6" s="641"/>
      <c r="V6" s="641"/>
      <c r="W6" s="641"/>
      <c r="X6" s="641"/>
      <c r="Y6" s="642"/>
      <c r="Z6" s="677">
        <v>0.5</v>
      </c>
      <c r="AA6" s="677"/>
      <c r="AB6" s="677"/>
      <c r="AC6" s="677"/>
      <c r="AD6" s="678">
        <v>984623</v>
      </c>
      <c r="AE6" s="678"/>
      <c r="AF6" s="678"/>
      <c r="AG6" s="678"/>
      <c r="AH6" s="678"/>
      <c r="AI6" s="678"/>
      <c r="AJ6" s="678"/>
      <c r="AK6" s="678"/>
      <c r="AL6" s="643">
        <v>1</v>
      </c>
      <c r="AM6" s="644"/>
      <c r="AN6" s="644"/>
      <c r="AO6" s="679"/>
      <c r="AP6" s="637" t="s">
        <v>232</v>
      </c>
      <c r="AQ6" s="638"/>
      <c r="AR6" s="638"/>
      <c r="AS6" s="638"/>
      <c r="AT6" s="638"/>
      <c r="AU6" s="638"/>
      <c r="AV6" s="638"/>
      <c r="AW6" s="638"/>
      <c r="AX6" s="638"/>
      <c r="AY6" s="638"/>
      <c r="AZ6" s="638"/>
      <c r="BA6" s="638"/>
      <c r="BB6" s="638"/>
      <c r="BC6" s="638"/>
      <c r="BD6" s="638"/>
      <c r="BE6" s="638"/>
      <c r="BF6" s="639"/>
      <c r="BG6" s="640">
        <v>49790694</v>
      </c>
      <c r="BH6" s="641"/>
      <c r="BI6" s="641"/>
      <c r="BJ6" s="641"/>
      <c r="BK6" s="641"/>
      <c r="BL6" s="641"/>
      <c r="BM6" s="641"/>
      <c r="BN6" s="642"/>
      <c r="BO6" s="677">
        <v>89.9</v>
      </c>
      <c r="BP6" s="677"/>
      <c r="BQ6" s="677"/>
      <c r="BR6" s="677"/>
      <c r="BS6" s="678">
        <v>938875</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794088</v>
      </c>
      <c r="CS6" s="641"/>
      <c r="CT6" s="641"/>
      <c r="CU6" s="641"/>
      <c r="CV6" s="641"/>
      <c r="CW6" s="641"/>
      <c r="CX6" s="641"/>
      <c r="CY6" s="642"/>
      <c r="CZ6" s="740">
        <v>0.4</v>
      </c>
      <c r="DA6" s="713"/>
      <c r="DB6" s="713"/>
      <c r="DC6" s="743"/>
      <c r="DD6" s="646" t="s">
        <v>129</v>
      </c>
      <c r="DE6" s="641"/>
      <c r="DF6" s="641"/>
      <c r="DG6" s="641"/>
      <c r="DH6" s="641"/>
      <c r="DI6" s="641"/>
      <c r="DJ6" s="641"/>
      <c r="DK6" s="641"/>
      <c r="DL6" s="641"/>
      <c r="DM6" s="641"/>
      <c r="DN6" s="641"/>
      <c r="DO6" s="641"/>
      <c r="DP6" s="642"/>
      <c r="DQ6" s="646">
        <v>794043</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31056</v>
      </c>
      <c r="S7" s="641"/>
      <c r="T7" s="641"/>
      <c r="U7" s="641"/>
      <c r="V7" s="641"/>
      <c r="W7" s="641"/>
      <c r="X7" s="641"/>
      <c r="Y7" s="642"/>
      <c r="Z7" s="677">
        <v>0</v>
      </c>
      <c r="AA7" s="677"/>
      <c r="AB7" s="677"/>
      <c r="AC7" s="677"/>
      <c r="AD7" s="678">
        <v>31056</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25733052</v>
      </c>
      <c r="BH7" s="641"/>
      <c r="BI7" s="641"/>
      <c r="BJ7" s="641"/>
      <c r="BK7" s="641"/>
      <c r="BL7" s="641"/>
      <c r="BM7" s="641"/>
      <c r="BN7" s="642"/>
      <c r="BO7" s="677">
        <v>46.5</v>
      </c>
      <c r="BP7" s="677"/>
      <c r="BQ7" s="677"/>
      <c r="BR7" s="677"/>
      <c r="BS7" s="678">
        <v>938875</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17416878</v>
      </c>
      <c r="CS7" s="641"/>
      <c r="CT7" s="641"/>
      <c r="CU7" s="641"/>
      <c r="CV7" s="641"/>
      <c r="CW7" s="641"/>
      <c r="CX7" s="641"/>
      <c r="CY7" s="642"/>
      <c r="CZ7" s="677">
        <v>8.1999999999999993</v>
      </c>
      <c r="DA7" s="677"/>
      <c r="DB7" s="677"/>
      <c r="DC7" s="677"/>
      <c r="DD7" s="646">
        <v>2937760</v>
      </c>
      <c r="DE7" s="641"/>
      <c r="DF7" s="641"/>
      <c r="DG7" s="641"/>
      <c r="DH7" s="641"/>
      <c r="DI7" s="641"/>
      <c r="DJ7" s="641"/>
      <c r="DK7" s="641"/>
      <c r="DL7" s="641"/>
      <c r="DM7" s="641"/>
      <c r="DN7" s="641"/>
      <c r="DO7" s="641"/>
      <c r="DP7" s="642"/>
      <c r="DQ7" s="646">
        <v>12943431</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141152</v>
      </c>
      <c r="S8" s="641"/>
      <c r="T8" s="641"/>
      <c r="U8" s="641"/>
      <c r="V8" s="641"/>
      <c r="W8" s="641"/>
      <c r="X8" s="641"/>
      <c r="Y8" s="642"/>
      <c r="Z8" s="677">
        <v>0.1</v>
      </c>
      <c r="AA8" s="677"/>
      <c r="AB8" s="677"/>
      <c r="AC8" s="677"/>
      <c r="AD8" s="678">
        <v>141152</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681228</v>
      </c>
      <c r="BH8" s="641"/>
      <c r="BI8" s="641"/>
      <c r="BJ8" s="641"/>
      <c r="BK8" s="641"/>
      <c r="BL8" s="641"/>
      <c r="BM8" s="641"/>
      <c r="BN8" s="642"/>
      <c r="BO8" s="677">
        <v>1.2</v>
      </c>
      <c r="BP8" s="677"/>
      <c r="BQ8" s="677"/>
      <c r="BR8" s="677"/>
      <c r="BS8" s="646" t="s">
        <v>138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84850101</v>
      </c>
      <c r="CS8" s="641"/>
      <c r="CT8" s="641"/>
      <c r="CU8" s="641"/>
      <c r="CV8" s="641"/>
      <c r="CW8" s="641"/>
      <c r="CX8" s="641"/>
      <c r="CY8" s="642"/>
      <c r="CZ8" s="677">
        <v>39.799999999999997</v>
      </c>
      <c r="DA8" s="677"/>
      <c r="DB8" s="677"/>
      <c r="DC8" s="677"/>
      <c r="DD8" s="646">
        <v>514070</v>
      </c>
      <c r="DE8" s="641"/>
      <c r="DF8" s="641"/>
      <c r="DG8" s="641"/>
      <c r="DH8" s="641"/>
      <c r="DI8" s="641"/>
      <c r="DJ8" s="641"/>
      <c r="DK8" s="641"/>
      <c r="DL8" s="641"/>
      <c r="DM8" s="641"/>
      <c r="DN8" s="641"/>
      <c r="DO8" s="641"/>
      <c r="DP8" s="642"/>
      <c r="DQ8" s="646">
        <v>38787875</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77203</v>
      </c>
      <c r="S9" s="641"/>
      <c r="T9" s="641"/>
      <c r="U9" s="641"/>
      <c r="V9" s="641"/>
      <c r="W9" s="641"/>
      <c r="X9" s="641"/>
      <c r="Y9" s="642"/>
      <c r="Z9" s="677">
        <v>0</v>
      </c>
      <c r="AA9" s="677"/>
      <c r="AB9" s="677"/>
      <c r="AC9" s="677"/>
      <c r="AD9" s="678">
        <v>77203</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19179633</v>
      </c>
      <c r="BH9" s="641"/>
      <c r="BI9" s="641"/>
      <c r="BJ9" s="641"/>
      <c r="BK9" s="641"/>
      <c r="BL9" s="641"/>
      <c r="BM9" s="641"/>
      <c r="BN9" s="642"/>
      <c r="BO9" s="677">
        <v>34.6</v>
      </c>
      <c r="BP9" s="677"/>
      <c r="BQ9" s="677"/>
      <c r="BR9" s="677"/>
      <c r="BS9" s="646" t="s">
        <v>129</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28495663</v>
      </c>
      <c r="CS9" s="641"/>
      <c r="CT9" s="641"/>
      <c r="CU9" s="641"/>
      <c r="CV9" s="641"/>
      <c r="CW9" s="641"/>
      <c r="CX9" s="641"/>
      <c r="CY9" s="642"/>
      <c r="CZ9" s="677">
        <v>13.4</v>
      </c>
      <c r="DA9" s="677"/>
      <c r="DB9" s="677"/>
      <c r="DC9" s="677"/>
      <c r="DD9" s="646">
        <v>869031</v>
      </c>
      <c r="DE9" s="641"/>
      <c r="DF9" s="641"/>
      <c r="DG9" s="641"/>
      <c r="DH9" s="641"/>
      <c r="DI9" s="641"/>
      <c r="DJ9" s="641"/>
      <c r="DK9" s="641"/>
      <c r="DL9" s="641"/>
      <c r="DM9" s="641"/>
      <c r="DN9" s="641"/>
      <c r="DO9" s="641"/>
      <c r="DP9" s="642"/>
      <c r="DQ9" s="646">
        <v>10097452</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129</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1128271</v>
      </c>
      <c r="BH10" s="641"/>
      <c r="BI10" s="641"/>
      <c r="BJ10" s="641"/>
      <c r="BK10" s="641"/>
      <c r="BL10" s="641"/>
      <c r="BM10" s="641"/>
      <c r="BN10" s="642"/>
      <c r="BO10" s="677">
        <v>2</v>
      </c>
      <c r="BP10" s="677"/>
      <c r="BQ10" s="677"/>
      <c r="BR10" s="677"/>
      <c r="BS10" s="646" t="s">
        <v>129</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129</v>
      </c>
      <c r="CS10" s="641"/>
      <c r="CT10" s="641"/>
      <c r="CU10" s="641"/>
      <c r="CV10" s="641"/>
      <c r="CW10" s="641"/>
      <c r="CX10" s="641"/>
      <c r="CY10" s="642"/>
      <c r="CZ10" s="677" t="s">
        <v>129</v>
      </c>
      <c r="DA10" s="677"/>
      <c r="DB10" s="677"/>
      <c r="DC10" s="677"/>
      <c r="DD10" s="646" t="s">
        <v>129</v>
      </c>
      <c r="DE10" s="641"/>
      <c r="DF10" s="641"/>
      <c r="DG10" s="641"/>
      <c r="DH10" s="641"/>
      <c r="DI10" s="641"/>
      <c r="DJ10" s="641"/>
      <c r="DK10" s="641"/>
      <c r="DL10" s="641"/>
      <c r="DM10" s="641"/>
      <c r="DN10" s="641"/>
      <c r="DO10" s="641"/>
      <c r="DP10" s="642"/>
      <c r="DQ10" s="646" t="s">
        <v>129</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7958996</v>
      </c>
      <c r="S11" s="641"/>
      <c r="T11" s="641"/>
      <c r="U11" s="641"/>
      <c r="V11" s="641"/>
      <c r="W11" s="641"/>
      <c r="X11" s="641"/>
      <c r="Y11" s="642"/>
      <c r="Z11" s="643">
        <v>3.6</v>
      </c>
      <c r="AA11" s="644"/>
      <c r="AB11" s="644"/>
      <c r="AC11" s="645"/>
      <c r="AD11" s="646">
        <v>7958996</v>
      </c>
      <c r="AE11" s="641"/>
      <c r="AF11" s="641"/>
      <c r="AG11" s="641"/>
      <c r="AH11" s="641"/>
      <c r="AI11" s="641"/>
      <c r="AJ11" s="641"/>
      <c r="AK11" s="642"/>
      <c r="AL11" s="643">
        <v>8.3000000000000007</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4743920</v>
      </c>
      <c r="BH11" s="641"/>
      <c r="BI11" s="641"/>
      <c r="BJ11" s="641"/>
      <c r="BK11" s="641"/>
      <c r="BL11" s="641"/>
      <c r="BM11" s="641"/>
      <c r="BN11" s="642"/>
      <c r="BO11" s="677">
        <v>8.6</v>
      </c>
      <c r="BP11" s="677"/>
      <c r="BQ11" s="677"/>
      <c r="BR11" s="677"/>
      <c r="BS11" s="646">
        <v>938875</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3249982</v>
      </c>
      <c r="CS11" s="641"/>
      <c r="CT11" s="641"/>
      <c r="CU11" s="641"/>
      <c r="CV11" s="641"/>
      <c r="CW11" s="641"/>
      <c r="CX11" s="641"/>
      <c r="CY11" s="642"/>
      <c r="CZ11" s="677">
        <v>1.5</v>
      </c>
      <c r="DA11" s="677"/>
      <c r="DB11" s="677"/>
      <c r="DC11" s="677"/>
      <c r="DD11" s="646">
        <v>715323</v>
      </c>
      <c r="DE11" s="641"/>
      <c r="DF11" s="641"/>
      <c r="DG11" s="641"/>
      <c r="DH11" s="641"/>
      <c r="DI11" s="641"/>
      <c r="DJ11" s="641"/>
      <c r="DK11" s="641"/>
      <c r="DL11" s="641"/>
      <c r="DM11" s="641"/>
      <c r="DN11" s="641"/>
      <c r="DO11" s="641"/>
      <c r="DP11" s="642"/>
      <c r="DQ11" s="646">
        <v>1452791</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50631</v>
      </c>
      <c r="S12" s="641"/>
      <c r="T12" s="641"/>
      <c r="U12" s="641"/>
      <c r="V12" s="641"/>
      <c r="W12" s="641"/>
      <c r="X12" s="641"/>
      <c r="Y12" s="642"/>
      <c r="Z12" s="677">
        <v>0</v>
      </c>
      <c r="AA12" s="677"/>
      <c r="AB12" s="677"/>
      <c r="AC12" s="677"/>
      <c r="AD12" s="678">
        <v>50631</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20406410</v>
      </c>
      <c r="BH12" s="641"/>
      <c r="BI12" s="641"/>
      <c r="BJ12" s="641"/>
      <c r="BK12" s="641"/>
      <c r="BL12" s="641"/>
      <c r="BM12" s="641"/>
      <c r="BN12" s="642"/>
      <c r="BO12" s="677">
        <v>36.799999999999997</v>
      </c>
      <c r="BP12" s="677"/>
      <c r="BQ12" s="677"/>
      <c r="BR12" s="677"/>
      <c r="BS12" s="646" t="s">
        <v>129</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7213010</v>
      </c>
      <c r="CS12" s="641"/>
      <c r="CT12" s="641"/>
      <c r="CU12" s="641"/>
      <c r="CV12" s="641"/>
      <c r="CW12" s="641"/>
      <c r="CX12" s="641"/>
      <c r="CY12" s="642"/>
      <c r="CZ12" s="677">
        <v>3.4</v>
      </c>
      <c r="DA12" s="677"/>
      <c r="DB12" s="677"/>
      <c r="DC12" s="677"/>
      <c r="DD12" s="646">
        <v>3233744</v>
      </c>
      <c r="DE12" s="641"/>
      <c r="DF12" s="641"/>
      <c r="DG12" s="641"/>
      <c r="DH12" s="641"/>
      <c r="DI12" s="641"/>
      <c r="DJ12" s="641"/>
      <c r="DK12" s="641"/>
      <c r="DL12" s="641"/>
      <c r="DM12" s="641"/>
      <c r="DN12" s="641"/>
      <c r="DO12" s="641"/>
      <c r="DP12" s="642"/>
      <c r="DQ12" s="646">
        <v>2749039</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138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20092232</v>
      </c>
      <c r="BH13" s="641"/>
      <c r="BI13" s="641"/>
      <c r="BJ13" s="641"/>
      <c r="BK13" s="641"/>
      <c r="BL13" s="641"/>
      <c r="BM13" s="641"/>
      <c r="BN13" s="642"/>
      <c r="BO13" s="677">
        <v>36.299999999999997</v>
      </c>
      <c r="BP13" s="677"/>
      <c r="BQ13" s="677"/>
      <c r="BR13" s="677"/>
      <c r="BS13" s="646" t="s">
        <v>129</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24410407</v>
      </c>
      <c r="CS13" s="641"/>
      <c r="CT13" s="641"/>
      <c r="CU13" s="641"/>
      <c r="CV13" s="641"/>
      <c r="CW13" s="641"/>
      <c r="CX13" s="641"/>
      <c r="CY13" s="642"/>
      <c r="CZ13" s="677">
        <v>11.4</v>
      </c>
      <c r="DA13" s="677"/>
      <c r="DB13" s="677"/>
      <c r="DC13" s="677"/>
      <c r="DD13" s="646">
        <v>13423117</v>
      </c>
      <c r="DE13" s="641"/>
      <c r="DF13" s="641"/>
      <c r="DG13" s="641"/>
      <c r="DH13" s="641"/>
      <c r="DI13" s="641"/>
      <c r="DJ13" s="641"/>
      <c r="DK13" s="641"/>
      <c r="DL13" s="641"/>
      <c r="DM13" s="641"/>
      <c r="DN13" s="641"/>
      <c r="DO13" s="641"/>
      <c r="DP13" s="642"/>
      <c r="DQ13" s="646">
        <v>11278671</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100951</v>
      </c>
      <c r="S14" s="641"/>
      <c r="T14" s="641"/>
      <c r="U14" s="641"/>
      <c r="V14" s="641"/>
      <c r="W14" s="641"/>
      <c r="X14" s="641"/>
      <c r="Y14" s="642"/>
      <c r="Z14" s="677">
        <v>0</v>
      </c>
      <c r="AA14" s="677"/>
      <c r="AB14" s="677"/>
      <c r="AC14" s="677"/>
      <c r="AD14" s="678">
        <v>100951</v>
      </c>
      <c r="AE14" s="678"/>
      <c r="AF14" s="678"/>
      <c r="AG14" s="678"/>
      <c r="AH14" s="678"/>
      <c r="AI14" s="678"/>
      <c r="AJ14" s="678"/>
      <c r="AK14" s="678"/>
      <c r="AL14" s="643">
        <v>0.1</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934015</v>
      </c>
      <c r="BH14" s="641"/>
      <c r="BI14" s="641"/>
      <c r="BJ14" s="641"/>
      <c r="BK14" s="641"/>
      <c r="BL14" s="641"/>
      <c r="BM14" s="641"/>
      <c r="BN14" s="642"/>
      <c r="BO14" s="677">
        <v>1.7</v>
      </c>
      <c r="BP14" s="677"/>
      <c r="BQ14" s="677"/>
      <c r="BR14" s="677"/>
      <c r="BS14" s="646" t="s">
        <v>129</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6916965</v>
      </c>
      <c r="CS14" s="641"/>
      <c r="CT14" s="641"/>
      <c r="CU14" s="641"/>
      <c r="CV14" s="641"/>
      <c r="CW14" s="641"/>
      <c r="CX14" s="641"/>
      <c r="CY14" s="642"/>
      <c r="CZ14" s="677">
        <v>3.2</v>
      </c>
      <c r="DA14" s="677"/>
      <c r="DB14" s="677"/>
      <c r="DC14" s="677"/>
      <c r="DD14" s="646">
        <v>2563178</v>
      </c>
      <c r="DE14" s="641"/>
      <c r="DF14" s="641"/>
      <c r="DG14" s="641"/>
      <c r="DH14" s="641"/>
      <c r="DI14" s="641"/>
      <c r="DJ14" s="641"/>
      <c r="DK14" s="641"/>
      <c r="DL14" s="641"/>
      <c r="DM14" s="641"/>
      <c r="DN14" s="641"/>
      <c r="DO14" s="641"/>
      <c r="DP14" s="642"/>
      <c r="DQ14" s="646">
        <v>3831895</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129</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2717217</v>
      </c>
      <c r="BH15" s="641"/>
      <c r="BI15" s="641"/>
      <c r="BJ15" s="641"/>
      <c r="BK15" s="641"/>
      <c r="BL15" s="641"/>
      <c r="BM15" s="641"/>
      <c r="BN15" s="642"/>
      <c r="BO15" s="677">
        <v>4.9000000000000004</v>
      </c>
      <c r="BP15" s="677"/>
      <c r="BQ15" s="677"/>
      <c r="BR15" s="677"/>
      <c r="BS15" s="646" t="s">
        <v>129</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17525628</v>
      </c>
      <c r="CS15" s="641"/>
      <c r="CT15" s="641"/>
      <c r="CU15" s="641"/>
      <c r="CV15" s="641"/>
      <c r="CW15" s="641"/>
      <c r="CX15" s="641"/>
      <c r="CY15" s="642"/>
      <c r="CZ15" s="677">
        <v>8.1999999999999993</v>
      </c>
      <c r="DA15" s="677"/>
      <c r="DB15" s="677"/>
      <c r="DC15" s="677"/>
      <c r="DD15" s="646">
        <v>7300260</v>
      </c>
      <c r="DE15" s="641"/>
      <c r="DF15" s="641"/>
      <c r="DG15" s="641"/>
      <c r="DH15" s="641"/>
      <c r="DI15" s="641"/>
      <c r="DJ15" s="641"/>
      <c r="DK15" s="641"/>
      <c r="DL15" s="641"/>
      <c r="DM15" s="641"/>
      <c r="DN15" s="641"/>
      <c r="DO15" s="641"/>
      <c r="DP15" s="642"/>
      <c r="DQ15" s="646">
        <v>9286400</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21966</v>
      </c>
      <c r="S16" s="641"/>
      <c r="T16" s="641"/>
      <c r="U16" s="641"/>
      <c r="V16" s="641"/>
      <c r="W16" s="641"/>
      <c r="X16" s="641"/>
      <c r="Y16" s="642"/>
      <c r="Z16" s="677">
        <v>0</v>
      </c>
      <c r="AA16" s="677"/>
      <c r="AB16" s="677"/>
      <c r="AC16" s="677"/>
      <c r="AD16" s="678">
        <v>21966</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129</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195193</v>
      </c>
      <c r="CS16" s="641"/>
      <c r="CT16" s="641"/>
      <c r="CU16" s="641"/>
      <c r="CV16" s="641"/>
      <c r="CW16" s="641"/>
      <c r="CX16" s="641"/>
      <c r="CY16" s="642"/>
      <c r="CZ16" s="677">
        <v>0.1</v>
      </c>
      <c r="DA16" s="677"/>
      <c r="DB16" s="677"/>
      <c r="DC16" s="677"/>
      <c r="DD16" s="646" t="s">
        <v>129</v>
      </c>
      <c r="DE16" s="641"/>
      <c r="DF16" s="641"/>
      <c r="DG16" s="641"/>
      <c r="DH16" s="641"/>
      <c r="DI16" s="641"/>
      <c r="DJ16" s="641"/>
      <c r="DK16" s="641"/>
      <c r="DL16" s="641"/>
      <c r="DM16" s="641"/>
      <c r="DN16" s="641"/>
      <c r="DO16" s="641"/>
      <c r="DP16" s="642"/>
      <c r="DQ16" s="646">
        <v>12867</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658618</v>
      </c>
      <c r="S17" s="641"/>
      <c r="T17" s="641"/>
      <c r="U17" s="641"/>
      <c r="V17" s="641"/>
      <c r="W17" s="641"/>
      <c r="X17" s="641"/>
      <c r="Y17" s="642"/>
      <c r="Z17" s="677">
        <v>0.3</v>
      </c>
      <c r="AA17" s="677"/>
      <c r="AB17" s="677"/>
      <c r="AC17" s="677"/>
      <c r="AD17" s="678">
        <v>658618</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21743978</v>
      </c>
      <c r="CS17" s="641"/>
      <c r="CT17" s="641"/>
      <c r="CU17" s="641"/>
      <c r="CV17" s="641"/>
      <c r="CW17" s="641"/>
      <c r="CX17" s="641"/>
      <c r="CY17" s="642"/>
      <c r="CZ17" s="677">
        <v>10.199999999999999</v>
      </c>
      <c r="DA17" s="677"/>
      <c r="DB17" s="677"/>
      <c r="DC17" s="677"/>
      <c r="DD17" s="646" t="s">
        <v>129</v>
      </c>
      <c r="DE17" s="641"/>
      <c r="DF17" s="641"/>
      <c r="DG17" s="641"/>
      <c r="DH17" s="641"/>
      <c r="DI17" s="641"/>
      <c r="DJ17" s="641"/>
      <c r="DK17" s="641"/>
      <c r="DL17" s="641"/>
      <c r="DM17" s="641"/>
      <c r="DN17" s="641"/>
      <c r="DO17" s="641"/>
      <c r="DP17" s="642"/>
      <c r="DQ17" s="646">
        <v>20644286</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241414</v>
      </c>
      <c r="S18" s="641"/>
      <c r="T18" s="641"/>
      <c r="U18" s="641"/>
      <c r="V18" s="641"/>
      <c r="W18" s="641"/>
      <c r="X18" s="641"/>
      <c r="Y18" s="642"/>
      <c r="Z18" s="677">
        <v>0.1</v>
      </c>
      <c r="AA18" s="677"/>
      <c r="AB18" s="677"/>
      <c r="AC18" s="677"/>
      <c r="AD18" s="678">
        <v>241414</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129</v>
      </c>
      <c r="BP18" s="677"/>
      <c r="BQ18" s="677"/>
      <c r="BR18" s="677"/>
      <c r="BS18" s="646" t="s">
        <v>129</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v>410453</v>
      </c>
      <c r="CS18" s="641"/>
      <c r="CT18" s="641"/>
      <c r="CU18" s="641"/>
      <c r="CV18" s="641"/>
      <c r="CW18" s="641"/>
      <c r="CX18" s="641"/>
      <c r="CY18" s="642"/>
      <c r="CZ18" s="677">
        <v>0.2</v>
      </c>
      <c r="DA18" s="677"/>
      <c r="DB18" s="677"/>
      <c r="DC18" s="677"/>
      <c r="DD18" s="646">
        <v>410453</v>
      </c>
      <c r="DE18" s="641"/>
      <c r="DF18" s="641"/>
      <c r="DG18" s="641"/>
      <c r="DH18" s="641"/>
      <c r="DI18" s="641"/>
      <c r="DJ18" s="641"/>
      <c r="DK18" s="641"/>
      <c r="DL18" s="641"/>
      <c r="DM18" s="641"/>
      <c r="DN18" s="641"/>
      <c r="DO18" s="641"/>
      <c r="DP18" s="642"/>
      <c r="DQ18" s="646">
        <v>61131</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13199</v>
      </c>
      <c r="S19" s="641"/>
      <c r="T19" s="641"/>
      <c r="U19" s="641"/>
      <c r="V19" s="641"/>
      <c r="W19" s="641"/>
      <c r="X19" s="641"/>
      <c r="Y19" s="642"/>
      <c r="Z19" s="677">
        <v>0</v>
      </c>
      <c r="AA19" s="677"/>
      <c r="AB19" s="677"/>
      <c r="AC19" s="677"/>
      <c r="AD19" s="678">
        <v>13199</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5592418</v>
      </c>
      <c r="BH19" s="641"/>
      <c r="BI19" s="641"/>
      <c r="BJ19" s="641"/>
      <c r="BK19" s="641"/>
      <c r="BL19" s="641"/>
      <c r="BM19" s="641"/>
      <c r="BN19" s="642"/>
      <c r="BO19" s="677">
        <v>10.1</v>
      </c>
      <c r="BP19" s="677"/>
      <c r="BQ19" s="677"/>
      <c r="BR19" s="677"/>
      <c r="BS19" s="646" t="s">
        <v>129</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5197</v>
      </c>
      <c r="S20" s="641"/>
      <c r="T20" s="641"/>
      <c r="U20" s="641"/>
      <c r="V20" s="641"/>
      <c r="W20" s="641"/>
      <c r="X20" s="641"/>
      <c r="Y20" s="642"/>
      <c r="Z20" s="677">
        <v>0</v>
      </c>
      <c r="AA20" s="677"/>
      <c r="AB20" s="677"/>
      <c r="AC20" s="677"/>
      <c r="AD20" s="678">
        <v>5197</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5592418</v>
      </c>
      <c r="BH20" s="641"/>
      <c r="BI20" s="641"/>
      <c r="BJ20" s="641"/>
      <c r="BK20" s="641"/>
      <c r="BL20" s="641"/>
      <c r="BM20" s="641"/>
      <c r="BN20" s="642"/>
      <c r="BO20" s="677">
        <v>10.1</v>
      </c>
      <c r="BP20" s="677"/>
      <c r="BQ20" s="677"/>
      <c r="BR20" s="677"/>
      <c r="BS20" s="646" t="s">
        <v>129</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213222346</v>
      </c>
      <c r="CS20" s="641"/>
      <c r="CT20" s="641"/>
      <c r="CU20" s="641"/>
      <c r="CV20" s="641"/>
      <c r="CW20" s="641"/>
      <c r="CX20" s="641"/>
      <c r="CY20" s="642"/>
      <c r="CZ20" s="677">
        <v>100</v>
      </c>
      <c r="DA20" s="677"/>
      <c r="DB20" s="677"/>
      <c r="DC20" s="677"/>
      <c r="DD20" s="646">
        <v>31966936</v>
      </c>
      <c r="DE20" s="641"/>
      <c r="DF20" s="641"/>
      <c r="DG20" s="641"/>
      <c r="DH20" s="641"/>
      <c r="DI20" s="641"/>
      <c r="DJ20" s="641"/>
      <c r="DK20" s="641"/>
      <c r="DL20" s="641"/>
      <c r="DM20" s="641"/>
      <c r="DN20" s="641"/>
      <c r="DO20" s="641"/>
      <c r="DP20" s="642"/>
      <c r="DQ20" s="646">
        <v>111939881</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398808</v>
      </c>
      <c r="S21" s="641"/>
      <c r="T21" s="641"/>
      <c r="U21" s="641"/>
      <c r="V21" s="641"/>
      <c r="W21" s="641"/>
      <c r="X21" s="641"/>
      <c r="Y21" s="642"/>
      <c r="Z21" s="677">
        <v>0.2</v>
      </c>
      <c r="AA21" s="677"/>
      <c r="AB21" s="677"/>
      <c r="AC21" s="677"/>
      <c r="AD21" s="678">
        <v>398808</v>
      </c>
      <c r="AE21" s="678"/>
      <c r="AF21" s="678"/>
      <c r="AG21" s="678"/>
      <c r="AH21" s="678"/>
      <c r="AI21" s="678"/>
      <c r="AJ21" s="678"/>
      <c r="AK21" s="678"/>
      <c r="AL21" s="643">
        <v>0.4</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34399</v>
      </c>
      <c r="BH21" s="641"/>
      <c r="BI21" s="641"/>
      <c r="BJ21" s="641"/>
      <c r="BK21" s="641"/>
      <c r="BL21" s="641"/>
      <c r="BM21" s="641"/>
      <c r="BN21" s="642"/>
      <c r="BO21" s="677">
        <v>0.1</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35298256</v>
      </c>
      <c r="S22" s="641"/>
      <c r="T22" s="641"/>
      <c r="U22" s="641"/>
      <c r="V22" s="641"/>
      <c r="W22" s="641"/>
      <c r="X22" s="641"/>
      <c r="Y22" s="642"/>
      <c r="Z22" s="677">
        <v>16.2</v>
      </c>
      <c r="AA22" s="677"/>
      <c r="AB22" s="677"/>
      <c r="AC22" s="677"/>
      <c r="AD22" s="678">
        <v>33662426</v>
      </c>
      <c r="AE22" s="678"/>
      <c r="AF22" s="678"/>
      <c r="AG22" s="678"/>
      <c r="AH22" s="678"/>
      <c r="AI22" s="678"/>
      <c r="AJ22" s="678"/>
      <c r="AK22" s="678"/>
      <c r="AL22" s="643">
        <v>35.200000000000003</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v>1752226</v>
      </c>
      <c r="BH22" s="641"/>
      <c r="BI22" s="641"/>
      <c r="BJ22" s="641"/>
      <c r="BK22" s="641"/>
      <c r="BL22" s="641"/>
      <c r="BM22" s="641"/>
      <c r="BN22" s="642"/>
      <c r="BO22" s="677">
        <v>3.2</v>
      </c>
      <c r="BP22" s="677"/>
      <c r="BQ22" s="677"/>
      <c r="BR22" s="677"/>
      <c r="BS22" s="646" t="s">
        <v>129</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33662426</v>
      </c>
      <c r="S23" s="641"/>
      <c r="T23" s="641"/>
      <c r="U23" s="641"/>
      <c r="V23" s="641"/>
      <c r="W23" s="641"/>
      <c r="X23" s="641"/>
      <c r="Y23" s="642"/>
      <c r="Z23" s="677">
        <v>15.4</v>
      </c>
      <c r="AA23" s="677"/>
      <c r="AB23" s="677"/>
      <c r="AC23" s="677"/>
      <c r="AD23" s="678">
        <v>33662426</v>
      </c>
      <c r="AE23" s="678"/>
      <c r="AF23" s="678"/>
      <c r="AG23" s="678"/>
      <c r="AH23" s="678"/>
      <c r="AI23" s="678"/>
      <c r="AJ23" s="678"/>
      <c r="AK23" s="678"/>
      <c r="AL23" s="643">
        <v>35.200000000000003</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v>3805793</v>
      </c>
      <c r="BH23" s="641"/>
      <c r="BI23" s="641"/>
      <c r="BJ23" s="641"/>
      <c r="BK23" s="641"/>
      <c r="BL23" s="641"/>
      <c r="BM23" s="641"/>
      <c r="BN23" s="642"/>
      <c r="BO23" s="677">
        <v>6.9</v>
      </c>
      <c r="BP23" s="677"/>
      <c r="BQ23" s="677"/>
      <c r="BR23" s="677"/>
      <c r="BS23" s="646" t="s">
        <v>138</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1635830</v>
      </c>
      <c r="S24" s="641"/>
      <c r="T24" s="641"/>
      <c r="U24" s="641"/>
      <c r="V24" s="641"/>
      <c r="W24" s="641"/>
      <c r="X24" s="641"/>
      <c r="Y24" s="642"/>
      <c r="Z24" s="677">
        <v>0.7</v>
      </c>
      <c r="AA24" s="677"/>
      <c r="AB24" s="677"/>
      <c r="AC24" s="677"/>
      <c r="AD24" s="678" t="s">
        <v>129</v>
      </c>
      <c r="AE24" s="678"/>
      <c r="AF24" s="678"/>
      <c r="AG24" s="678"/>
      <c r="AH24" s="678"/>
      <c r="AI24" s="678"/>
      <c r="AJ24" s="678"/>
      <c r="AK24" s="678"/>
      <c r="AL24" s="643" t="s">
        <v>129</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122659155</v>
      </c>
      <c r="CS24" s="696"/>
      <c r="CT24" s="696"/>
      <c r="CU24" s="696"/>
      <c r="CV24" s="696"/>
      <c r="CW24" s="696"/>
      <c r="CX24" s="696"/>
      <c r="CY24" s="739"/>
      <c r="CZ24" s="740">
        <v>57.5</v>
      </c>
      <c r="DA24" s="713"/>
      <c r="DB24" s="713"/>
      <c r="DC24" s="743"/>
      <c r="DD24" s="738">
        <v>63640317</v>
      </c>
      <c r="DE24" s="696"/>
      <c r="DF24" s="696"/>
      <c r="DG24" s="696"/>
      <c r="DH24" s="696"/>
      <c r="DI24" s="696"/>
      <c r="DJ24" s="696"/>
      <c r="DK24" s="739"/>
      <c r="DL24" s="738">
        <v>63151555</v>
      </c>
      <c r="DM24" s="696"/>
      <c r="DN24" s="696"/>
      <c r="DO24" s="696"/>
      <c r="DP24" s="696"/>
      <c r="DQ24" s="696"/>
      <c r="DR24" s="696"/>
      <c r="DS24" s="696"/>
      <c r="DT24" s="696"/>
      <c r="DU24" s="696"/>
      <c r="DV24" s="739"/>
      <c r="DW24" s="740">
        <v>62.3</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129</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25557595</v>
      </c>
      <c r="CS25" s="659"/>
      <c r="CT25" s="659"/>
      <c r="CU25" s="659"/>
      <c r="CV25" s="659"/>
      <c r="CW25" s="659"/>
      <c r="CX25" s="659"/>
      <c r="CY25" s="660"/>
      <c r="CZ25" s="643">
        <v>12</v>
      </c>
      <c r="DA25" s="661"/>
      <c r="DB25" s="661"/>
      <c r="DC25" s="662"/>
      <c r="DD25" s="646">
        <v>23535739</v>
      </c>
      <c r="DE25" s="659"/>
      <c r="DF25" s="659"/>
      <c r="DG25" s="659"/>
      <c r="DH25" s="659"/>
      <c r="DI25" s="659"/>
      <c r="DJ25" s="659"/>
      <c r="DK25" s="660"/>
      <c r="DL25" s="646">
        <v>23046977</v>
      </c>
      <c r="DM25" s="659"/>
      <c r="DN25" s="659"/>
      <c r="DO25" s="659"/>
      <c r="DP25" s="659"/>
      <c r="DQ25" s="659"/>
      <c r="DR25" s="659"/>
      <c r="DS25" s="659"/>
      <c r="DT25" s="659"/>
      <c r="DU25" s="659"/>
      <c r="DV25" s="660"/>
      <c r="DW25" s="643">
        <v>22.7</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100706564</v>
      </c>
      <c r="S26" s="641"/>
      <c r="T26" s="641"/>
      <c r="U26" s="641"/>
      <c r="V26" s="641"/>
      <c r="W26" s="641"/>
      <c r="X26" s="641"/>
      <c r="Y26" s="642"/>
      <c r="Z26" s="677">
        <v>46.1</v>
      </c>
      <c r="AA26" s="677"/>
      <c r="AB26" s="677"/>
      <c r="AC26" s="677"/>
      <c r="AD26" s="678">
        <v>95264933</v>
      </c>
      <c r="AE26" s="678"/>
      <c r="AF26" s="678"/>
      <c r="AG26" s="678"/>
      <c r="AH26" s="678"/>
      <c r="AI26" s="678"/>
      <c r="AJ26" s="678"/>
      <c r="AK26" s="678"/>
      <c r="AL26" s="643">
        <v>99.5</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129</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17024587</v>
      </c>
      <c r="CS26" s="641"/>
      <c r="CT26" s="641"/>
      <c r="CU26" s="641"/>
      <c r="CV26" s="641"/>
      <c r="CW26" s="641"/>
      <c r="CX26" s="641"/>
      <c r="CY26" s="642"/>
      <c r="CZ26" s="643">
        <v>8</v>
      </c>
      <c r="DA26" s="661"/>
      <c r="DB26" s="661"/>
      <c r="DC26" s="662"/>
      <c r="DD26" s="646">
        <v>15324452</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56221</v>
      </c>
      <c r="S27" s="641"/>
      <c r="T27" s="641"/>
      <c r="U27" s="641"/>
      <c r="V27" s="641"/>
      <c r="W27" s="641"/>
      <c r="X27" s="641"/>
      <c r="Y27" s="642"/>
      <c r="Z27" s="677">
        <v>0</v>
      </c>
      <c r="AA27" s="677"/>
      <c r="AB27" s="677"/>
      <c r="AC27" s="677"/>
      <c r="AD27" s="678">
        <v>56221</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55383112</v>
      </c>
      <c r="BH27" s="641"/>
      <c r="BI27" s="641"/>
      <c r="BJ27" s="641"/>
      <c r="BK27" s="641"/>
      <c r="BL27" s="641"/>
      <c r="BM27" s="641"/>
      <c r="BN27" s="642"/>
      <c r="BO27" s="677">
        <v>100</v>
      </c>
      <c r="BP27" s="677"/>
      <c r="BQ27" s="677"/>
      <c r="BR27" s="677"/>
      <c r="BS27" s="646">
        <v>938875</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75357582</v>
      </c>
      <c r="CS27" s="659"/>
      <c r="CT27" s="659"/>
      <c r="CU27" s="659"/>
      <c r="CV27" s="659"/>
      <c r="CW27" s="659"/>
      <c r="CX27" s="659"/>
      <c r="CY27" s="660"/>
      <c r="CZ27" s="643">
        <v>35.299999999999997</v>
      </c>
      <c r="DA27" s="661"/>
      <c r="DB27" s="661"/>
      <c r="DC27" s="662"/>
      <c r="DD27" s="646">
        <v>19460292</v>
      </c>
      <c r="DE27" s="659"/>
      <c r="DF27" s="659"/>
      <c r="DG27" s="659"/>
      <c r="DH27" s="659"/>
      <c r="DI27" s="659"/>
      <c r="DJ27" s="659"/>
      <c r="DK27" s="660"/>
      <c r="DL27" s="646">
        <v>19460292</v>
      </c>
      <c r="DM27" s="659"/>
      <c r="DN27" s="659"/>
      <c r="DO27" s="659"/>
      <c r="DP27" s="659"/>
      <c r="DQ27" s="659"/>
      <c r="DR27" s="659"/>
      <c r="DS27" s="659"/>
      <c r="DT27" s="659"/>
      <c r="DU27" s="659"/>
      <c r="DV27" s="660"/>
      <c r="DW27" s="643">
        <v>19.2</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1895630</v>
      </c>
      <c r="S28" s="641"/>
      <c r="T28" s="641"/>
      <c r="U28" s="641"/>
      <c r="V28" s="641"/>
      <c r="W28" s="641"/>
      <c r="X28" s="641"/>
      <c r="Y28" s="642"/>
      <c r="Z28" s="677">
        <v>0.9</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21743978</v>
      </c>
      <c r="CS28" s="641"/>
      <c r="CT28" s="641"/>
      <c r="CU28" s="641"/>
      <c r="CV28" s="641"/>
      <c r="CW28" s="641"/>
      <c r="CX28" s="641"/>
      <c r="CY28" s="642"/>
      <c r="CZ28" s="643">
        <v>10.199999999999999</v>
      </c>
      <c r="DA28" s="661"/>
      <c r="DB28" s="661"/>
      <c r="DC28" s="662"/>
      <c r="DD28" s="646">
        <v>20644286</v>
      </c>
      <c r="DE28" s="641"/>
      <c r="DF28" s="641"/>
      <c r="DG28" s="641"/>
      <c r="DH28" s="641"/>
      <c r="DI28" s="641"/>
      <c r="DJ28" s="641"/>
      <c r="DK28" s="642"/>
      <c r="DL28" s="646">
        <v>20644286</v>
      </c>
      <c r="DM28" s="641"/>
      <c r="DN28" s="641"/>
      <c r="DO28" s="641"/>
      <c r="DP28" s="641"/>
      <c r="DQ28" s="641"/>
      <c r="DR28" s="641"/>
      <c r="DS28" s="641"/>
      <c r="DT28" s="641"/>
      <c r="DU28" s="641"/>
      <c r="DV28" s="642"/>
      <c r="DW28" s="643">
        <v>20.399999999999999</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3499242</v>
      </c>
      <c r="S29" s="641"/>
      <c r="T29" s="641"/>
      <c r="U29" s="641"/>
      <c r="V29" s="641"/>
      <c r="W29" s="641"/>
      <c r="X29" s="641"/>
      <c r="Y29" s="642"/>
      <c r="Z29" s="677">
        <v>1.6</v>
      </c>
      <c r="AA29" s="677"/>
      <c r="AB29" s="677"/>
      <c r="AC29" s="677"/>
      <c r="AD29" s="678">
        <v>202678</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70</v>
      </c>
      <c r="CG29" s="674"/>
      <c r="CH29" s="674"/>
      <c r="CI29" s="674"/>
      <c r="CJ29" s="674"/>
      <c r="CK29" s="674"/>
      <c r="CL29" s="674"/>
      <c r="CM29" s="674"/>
      <c r="CN29" s="674"/>
      <c r="CO29" s="674"/>
      <c r="CP29" s="674"/>
      <c r="CQ29" s="675"/>
      <c r="CR29" s="640">
        <v>21743861</v>
      </c>
      <c r="CS29" s="659"/>
      <c r="CT29" s="659"/>
      <c r="CU29" s="659"/>
      <c r="CV29" s="659"/>
      <c r="CW29" s="659"/>
      <c r="CX29" s="659"/>
      <c r="CY29" s="660"/>
      <c r="CZ29" s="643">
        <v>10.199999999999999</v>
      </c>
      <c r="DA29" s="661"/>
      <c r="DB29" s="661"/>
      <c r="DC29" s="662"/>
      <c r="DD29" s="646">
        <v>20644169</v>
      </c>
      <c r="DE29" s="659"/>
      <c r="DF29" s="659"/>
      <c r="DG29" s="659"/>
      <c r="DH29" s="659"/>
      <c r="DI29" s="659"/>
      <c r="DJ29" s="659"/>
      <c r="DK29" s="660"/>
      <c r="DL29" s="646">
        <v>20644169</v>
      </c>
      <c r="DM29" s="659"/>
      <c r="DN29" s="659"/>
      <c r="DO29" s="659"/>
      <c r="DP29" s="659"/>
      <c r="DQ29" s="659"/>
      <c r="DR29" s="659"/>
      <c r="DS29" s="659"/>
      <c r="DT29" s="659"/>
      <c r="DU29" s="659"/>
      <c r="DV29" s="660"/>
      <c r="DW29" s="643">
        <v>20.399999999999999</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760452</v>
      </c>
      <c r="S30" s="641"/>
      <c r="T30" s="641"/>
      <c r="U30" s="641"/>
      <c r="V30" s="641"/>
      <c r="W30" s="641"/>
      <c r="X30" s="641"/>
      <c r="Y30" s="642"/>
      <c r="Z30" s="677">
        <v>0.3</v>
      </c>
      <c r="AA30" s="677"/>
      <c r="AB30" s="677"/>
      <c r="AC30" s="677"/>
      <c r="AD30" s="678">
        <v>3</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20218229</v>
      </c>
      <c r="CS30" s="641"/>
      <c r="CT30" s="641"/>
      <c r="CU30" s="641"/>
      <c r="CV30" s="641"/>
      <c r="CW30" s="641"/>
      <c r="CX30" s="641"/>
      <c r="CY30" s="642"/>
      <c r="CZ30" s="643">
        <v>9.5</v>
      </c>
      <c r="DA30" s="661"/>
      <c r="DB30" s="661"/>
      <c r="DC30" s="662"/>
      <c r="DD30" s="646">
        <v>19249239</v>
      </c>
      <c r="DE30" s="641"/>
      <c r="DF30" s="641"/>
      <c r="DG30" s="641"/>
      <c r="DH30" s="641"/>
      <c r="DI30" s="641"/>
      <c r="DJ30" s="641"/>
      <c r="DK30" s="642"/>
      <c r="DL30" s="646">
        <v>19249239</v>
      </c>
      <c r="DM30" s="641"/>
      <c r="DN30" s="641"/>
      <c r="DO30" s="641"/>
      <c r="DP30" s="641"/>
      <c r="DQ30" s="641"/>
      <c r="DR30" s="641"/>
      <c r="DS30" s="641"/>
      <c r="DT30" s="641"/>
      <c r="DU30" s="641"/>
      <c r="DV30" s="642"/>
      <c r="DW30" s="643">
        <v>19</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56773654</v>
      </c>
      <c r="S31" s="641"/>
      <c r="T31" s="641"/>
      <c r="U31" s="641"/>
      <c r="V31" s="641"/>
      <c r="W31" s="641"/>
      <c r="X31" s="641"/>
      <c r="Y31" s="642"/>
      <c r="Z31" s="677">
        <v>26</v>
      </c>
      <c r="AA31" s="677"/>
      <c r="AB31" s="677"/>
      <c r="AC31" s="677"/>
      <c r="AD31" s="678" t="s">
        <v>129</v>
      </c>
      <c r="AE31" s="678"/>
      <c r="AF31" s="678"/>
      <c r="AG31" s="678"/>
      <c r="AH31" s="678"/>
      <c r="AI31" s="678"/>
      <c r="AJ31" s="678"/>
      <c r="AK31" s="678"/>
      <c r="AL31" s="643" t="s">
        <v>129</v>
      </c>
      <c r="AM31" s="644"/>
      <c r="AN31" s="644"/>
      <c r="AO31" s="679"/>
      <c r="AP31" s="715" t="s">
        <v>309</v>
      </c>
      <c r="AQ31" s="716"/>
      <c r="AR31" s="716"/>
      <c r="AS31" s="716"/>
      <c r="AT31" s="721" t="s">
        <v>310</v>
      </c>
      <c r="AU31" s="231"/>
      <c r="AV31" s="231"/>
      <c r="AW31" s="231"/>
      <c r="AX31" s="708" t="s">
        <v>188</v>
      </c>
      <c r="AY31" s="709"/>
      <c r="AZ31" s="709"/>
      <c r="BA31" s="709"/>
      <c r="BB31" s="709"/>
      <c r="BC31" s="709"/>
      <c r="BD31" s="709"/>
      <c r="BE31" s="709"/>
      <c r="BF31" s="710"/>
      <c r="BG31" s="711">
        <v>99.1</v>
      </c>
      <c r="BH31" s="712"/>
      <c r="BI31" s="712"/>
      <c r="BJ31" s="712"/>
      <c r="BK31" s="712"/>
      <c r="BL31" s="712"/>
      <c r="BM31" s="713">
        <v>97.6</v>
      </c>
      <c r="BN31" s="712"/>
      <c r="BO31" s="712"/>
      <c r="BP31" s="712"/>
      <c r="BQ31" s="714"/>
      <c r="BR31" s="711">
        <v>99.2</v>
      </c>
      <c r="BS31" s="712"/>
      <c r="BT31" s="712"/>
      <c r="BU31" s="712"/>
      <c r="BV31" s="712"/>
      <c r="BW31" s="712"/>
      <c r="BX31" s="713">
        <v>97.5</v>
      </c>
      <c r="BY31" s="712"/>
      <c r="BZ31" s="712"/>
      <c r="CA31" s="712"/>
      <c r="CB31" s="714"/>
      <c r="CD31" s="731"/>
      <c r="CE31" s="732"/>
      <c r="CF31" s="673" t="s">
        <v>311</v>
      </c>
      <c r="CG31" s="674"/>
      <c r="CH31" s="674"/>
      <c r="CI31" s="674"/>
      <c r="CJ31" s="674"/>
      <c r="CK31" s="674"/>
      <c r="CL31" s="674"/>
      <c r="CM31" s="674"/>
      <c r="CN31" s="674"/>
      <c r="CO31" s="674"/>
      <c r="CP31" s="674"/>
      <c r="CQ31" s="675"/>
      <c r="CR31" s="640">
        <v>1525632</v>
      </c>
      <c r="CS31" s="659"/>
      <c r="CT31" s="659"/>
      <c r="CU31" s="659"/>
      <c r="CV31" s="659"/>
      <c r="CW31" s="659"/>
      <c r="CX31" s="659"/>
      <c r="CY31" s="660"/>
      <c r="CZ31" s="643">
        <v>0.7</v>
      </c>
      <c r="DA31" s="661"/>
      <c r="DB31" s="661"/>
      <c r="DC31" s="662"/>
      <c r="DD31" s="646">
        <v>1394930</v>
      </c>
      <c r="DE31" s="659"/>
      <c r="DF31" s="659"/>
      <c r="DG31" s="659"/>
      <c r="DH31" s="659"/>
      <c r="DI31" s="659"/>
      <c r="DJ31" s="659"/>
      <c r="DK31" s="660"/>
      <c r="DL31" s="646">
        <v>1394930</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v>300</v>
      </c>
      <c r="S32" s="641"/>
      <c r="T32" s="641"/>
      <c r="U32" s="641"/>
      <c r="V32" s="641"/>
      <c r="W32" s="641"/>
      <c r="X32" s="641"/>
      <c r="Y32" s="642"/>
      <c r="Z32" s="677">
        <v>0</v>
      </c>
      <c r="AA32" s="677"/>
      <c r="AB32" s="677"/>
      <c r="AC32" s="677"/>
      <c r="AD32" s="678">
        <v>300</v>
      </c>
      <c r="AE32" s="678"/>
      <c r="AF32" s="678"/>
      <c r="AG32" s="678"/>
      <c r="AH32" s="678"/>
      <c r="AI32" s="678"/>
      <c r="AJ32" s="678"/>
      <c r="AK32" s="678"/>
      <c r="AL32" s="643">
        <v>0</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99.1</v>
      </c>
      <c r="BH32" s="659"/>
      <c r="BI32" s="659"/>
      <c r="BJ32" s="659"/>
      <c r="BK32" s="659"/>
      <c r="BL32" s="659"/>
      <c r="BM32" s="644">
        <v>97.9</v>
      </c>
      <c r="BN32" s="725"/>
      <c r="BO32" s="725"/>
      <c r="BP32" s="725"/>
      <c r="BQ32" s="683"/>
      <c r="BR32" s="724">
        <v>99.1</v>
      </c>
      <c r="BS32" s="659"/>
      <c r="BT32" s="659"/>
      <c r="BU32" s="659"/>
      <c r="BV32" s="659"/>
      <c r="BW32" s="659"/>
      <c r="BX32" s="644">
        <v>97.8</v>
      </c>
      <c r="BY32" s="725"/>
      <c r="BZ32" s="725"/>
      <c r="CA32" s="725"/>
      <c r="CB32" s="683"/>
      <c r="CD32" s="733"/>
      <c r="CE32" s="734"/>
      <c r="CF32" s="673" t="s">
        <v>315</v>
      </c>
      <c r="CG32" s="674"/>
      <c r="CH32" s="674"/>
      <c r="CI32" s="674"/>
      <c r="CJ32" s="674"/>
      <c r="CK32" s="674"/>
      <c r="CL32" s="674"/>
      <c r="CM32" s="674"/>
      <c r="CN32" s="674"/>
      <c r="CO32" s="674"/>
      <c r="CP32" s="674"/>
      <c r="CQ32" s="675"/>
      <c r="CR32" s="640">
        <v>117</v>
      </c>
      <c r="CS32" s="641"/>
      <c r="CT32" s="641"/>
      <c r="CU32" s="641"/>
      <c r="CV32" s="641"/>
      <c r="CW32" s="641"/>
      <c r="CX32" s="641"/>
      <c r="CY32" s="642"/>
      <c r="CZ32" s="643">
        <v>0</v>
      </c>
      <c r="DA32" s="661"/>
      <c r="DB32" s="661"/>
      <c r="DC32" s="662"/>
      <c r="DD32" s="646">
        <v>117</v>
      </c>
      <c r="DE32" s="641"/>
      <c r="DF32" s="641"/>
      <c r="DG32" s="641"/>
      <c r="DH32" s="641"/>
      <c r="DI32" s="641"/>
      <c r="DJ32" s="641"/>
      <c r="DK32" s="642"/>
      <c r="DL32" s="646">
        <v>117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12718989</v>
      </c>
      <c r="S33" s="641"/>
      <c r="T33" s="641"/>
      <c r="U33" s="641"/>
      <c r="V33" s="641"/>
      <c r="W33" s="641"/>
      <c r="X33" s="641"/>
      <c r="Y33" s="642"/>
      <c r="Z33" s="677">
        <v>5.8</v>
      </c>
      <c r="AA33" s="677"/>
      <c r="AB33" s="677"/>
      <c r="AC33" s="677"/>
      <c r="AD33" s="678" t="s">
        <v>129</v>
      </c>
      <c r="AE33" s="678"/>
      <c r="AF33" s="678"/>
      <c r="AG33" s="678"/>
      <c r="AH33" s="678"/>
      <c r="AI33" s="678"/>
      <c r="AJ33" s="678"/>
      <c r="AK33" s="678"/>
      <c r="AL33" s="643" t="s">
        <v>138</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99</v>
      </c>
      <c r="BH33" s="625"/>
      <c r="BI33" s="625"/>
      <c r="BJ33" s="625"/>
      <c r="BK33" s="625"/>
      <c r="BL33" s="625"/>
      <c r="BM33" s="668">
        <v>96.9</v>
      </c>
      <c r="BN33" s="625"/>
      <c r="BO33" s="625"/>
      <c r="BP33" s="625"/>
      <c r="BQ33" s="689"/>
      <c r="BR33" s="707">
        <v>99.1</v>
      </c>
      <c r="BS33" s="625"/>
      <c r="BT33" s="625"/>
      <c r="BU33" s="625"/>
      <c r="BV33" s="625"/>
      <c r="BW33" s="625"/>
      <c r="BX33" s="668">
        <v>96.8</v>
      </c>
      <c r="BY33" s="625"/>
      <c r="BZ33" s="625"/>
      <c r="CA33" s="625"/>
      <c r="CB33" s="689"/>
      <c r="CD33" s="673" t="s">
        <v>318</v>
      </c>
      <c r="CE33" s="674"/>
      <c r="CF33" s="674"/>
      <c r="CG33" s="674"/>
      <c r="CH33" s="674"/>
      <c r="CI33" s="674"/>
      <c r="CJ33" s="674"/>
      <c r="CK33" s="674"/>
      <c r="CL33" s="674"/>
      <c r="CM33" s="674"/>
      <c r="CN33" s="674"/>
      <c r="CO33" s="674"/>
      <c r="CP33" s="674"/>
      <c r="CQ33" s="675"/>
      <c r="CR33" s="640">
        <v>58401062</v>
      </c>
      <c r="CS33" s="659"/>
      <c r="CT33" s="659"/>
      <c r="CU33" s="659"/>
      <c r="CV33" s="659"/>
      <c r="CW33" s="659"/>
      <c r="CX33" s="659"/>
      <c r="CY33" s="660"/>
      <c r="CZ33" s="643">
        <v>27.4</v>
      </c>
      <c r="DA33" s="661"/>
      <c r="DB33" s="661"/>
      <c r="DC33" s="662"/>
      <c r="DD33" s="646">
        <v>44157120</v>
      </c>
      <c r="DE33" s="659"/>
      <c r="DF33" s="659"/>
      <c r="DG33" s="659"/>
      <c r="DH33" s="659"/>
      <c r="DI33" s="659"/>
      <c r="DJ33" s="659"/>
      <c r="DK33" s="660"/>
      <c r="DL33" s="646">
        <v>35861228</v>
      </c>
      <c r="DM33" s="659"/>
      <c r="DN33" s="659"/>
      <c r="DO33" s="659"/>
      <c r="DP33" s="659"/>
      <c r="DQ33" s="659"/>
      <c r="DR33" s="659"/>
      <c r="DS33" s="659"/>
      <c r="DT33" s="659"/>
      <c r="DU33" s="659"/>
      <c r="DV33" s="660"/>
      <c r="DW33" s="643">
        <v>35.4</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606969</v>
      </c>
      <c r="S34" s="641"/>
      <c r="T34" s="641"/>
      <c r="U34" s="641"/>
      <c r="V34" s="641"/>
      <c r="W34" s="641"/>
      <c r="X34" s="641"/>
      <c r="Y34" s="642"/>
      <c r="Z34" s="677">
        <v>0.3</v>
      </c>
      <c r="AA34" s="677"/>
      <c r="AB34" s="677"/>
      <c r="AC34" s="677"/>
      <c r="AD34" s="678">
        <v>172521</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20606839</v>
      </c>
      <c r="CS34" s="641"/>
      <c r="CT34" s="641"/>
      <c r="CU34" s="641"/>
      <c r="CV34" s="641"/>
      <c r="CW34" s="641"/>
      <c r="CX34" s="641"/>
      <c r="CY34" s="642"/>
      <c r="CZ34" s="643">
        <v>9.6999999999999993</v>
      </c>
      <c r="DA34" s="661"/>
      <c r="DB34" s="661"/>
      <c r="DC34" s="662"/>
      <c r="DD34" s="646">
        <v>15183751</v>
      </c>
      <c r="DE34" s="641"/>
      <c r="DF34" s="641"/>
      <c r="DG34" s="641"/>
      <c r="DH34" s="641"/>
      <c r="DI34" s="641"/>
      <c r="DJ34" s="641"/>
      <c r="DK34" s="642"/>
      <c r="DL34" s="646">
        <v>13877313</v>
      </c>
      <c r="DM34" s="641"/>
      <c r="DN34" s="641"/>
      <c r="DO34" s="641"/>
      <c r="DP34" s="641"/>
      <c r="DQ34" s="641"/>
      <c r="DR34" s="641"/>
      <c r="DS34" s="641"/>
      <c r="DT34" s="641"/>
      <c r="DU34" s="641"/>
      <c r="DV34" s="642"/>
      <c r="DW34" s="643">
        <v>13.7</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721070</v>
      </c>
      <c r="S35" s="641"/>
      <c r="T35" s="641"/>
      <c r="U35" s="641"/>
      <c r="V35" s="641"/>
      <c r="W35" s="641"/>
      <c r="X35" s="641"/>
      <c r="Y35" s="642"/>
      <c r="Z35" s="677">
        <v>0.3</v>
      </c>
      <c r="AA35" s="677"/>
      <c r="AB35" s="677"/>
      <c r="AC35" s="677"/>
      <c r="AD35" s="678" t="s">
        <v>129</v>
      </c>
      <c r="AE35" s="678"/>
      <c r="AF35" s="678"/>
      <c r="AG35" s="678"/>
      <c r="AH35" s="678"/>
      <c r="AI35" s="678"/>
      <c r="AJ35" s="678"/>
      <c r="AK35" s="678"/>
      <c r="AL35" s="643" t="s">
        <v>129</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1604549</v>
      </c>
      <c r="CS35" s="659"/>
      <c r="CT35" s="659"/>
      <c r="CU35" s="659"/>
      <c r="CV35" s="659"/>
      <c r="CW35" s="659"/>
      <c r="CX35" s="659"/>
      <c r="CY35" s="660"/>
      <c r="CZ35" s="643">
        <v>0.8</v>
      </c>
      <c r="DA35" s="661"/>
      <c r="DB35" s="661"/>
      <c r="DC35" s="662"/>
      <c r="DD35" s="646">
        <v>1350430</v>
      </c>
      <c r="DE35" s="659"/>
      <c r="DF35" s="659"/>
      <c r="DG35" s="659"/>
      <c r="DH35" s="659"/>
      <c r="DI35" s="659"/>
      <c r="DJ35" s="659"/>
      <c r="DK35" s="660"/>
      <c r="DL35" s="646">
        <v>1336570</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4990647</v>
      </c>
      <c r="S36" s="641"/>
      <c r="T36" s="641"/>
      <c r="U36" s="641"/>
      <c r="V36" s="641"/>
      <c r="W36" s="641"/>
      <c r="X36" s="641"/>
      <c r="Y36" s="642"/>
      <c r="Z36" s="677">
        <v>2.2999999999999998</v>
      </c>
      <c r="AA36" s="677"/>
      <c r="AB36" s="677"/>
      <c r="AC36" s="677"/>
      <c r="AD36" s="678" t="s">
        <v>129</v>
      </c>
      <c r="AE36" s="678"/>
      <c r="AF36" s="678"/>
      <c r="AG36" s="678"/>
      <c r="AH36" s="678"/>
      <c r="AI36" s="678"/>
      <c r="AJ36" s="678"/>
      <c r="AK36" s="678"/>
      <c r="AL36" s="643" t="s">
        <v>129</v>
      </c>
      <c r="AM36" s="644"/>
      <c r="AN36" s="644"/>
      <c r="AO36" s="679"/>
      <c r="AP36" s="235"/>
      <c r="AQ36" s="692" t="s">
        <v>326</v>
      </c>
      <c r="AR36" s="693"/>
      <c r="AS36" s="693"/>
      <c r="AT36" s="693"/>
      <c r="AU36" s="693"/>
      <c r="AV36" s="693"/>
      <c r="AW36" s="693"/>
      <c r="AX36" s="693"/>
      <c r="AY36" s="694"/>
      <c r="AZ36" s="695">
        <v>24949034</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224416</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10583880</v>
      </c>
      <c r="CS36" s="641"/>
      <c r="CT36" s="641"/>
      <c r="CU36" s="641"/>
      <c r="CV36" s="641"/>
      <c r="CW36" s="641"/>
      <c r="CX36" s="641"/>
      <c r="CY36" s="642"/>
      <c r="CZ36" s="643">
        <v>5</v>
      </c>
      <c r="DA36" s="661"/>
      <c r="DB36" s="661"/>
      <c r="DC36" s="662"/>
      <c r="DD36" s="646">
        <v>7816266</v>
      </c>
      <c r="DE36" s="641"/>
      <c r="DF36" s="641"/>
      <c r="DG36" s="641"/>
      <c r="DH36" s="641"/>
      <c r="DI36" s="641"/>
      <c r="DJ36" s="641"/>
      <c r="DK36" s="642"/>
      <c r="DL36" s="646">
        <v>6516291</v>
      </c>
      <c r="DM36" s="641"/>
      <c r="DN36" s="641"/>
      <c r="DO36" s="641"/>
      <c r="DP36" s="641"/>
      <c r="DQ36" s="641"/>
      <c r="DR36" s="641"/>
      <c r="DS36" s="641"/>
      <c r="DT36" s="641"/>
      <c r="DU36" s="641"/>
      <c r="DV36" s="642"/>
      <c r="DW36" s="643">
        <v>6.4</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3311818</v>
      </c>
      <c r="S37" s="641"/>
      <c r="T37" s="641"/>
      <c r="U37" s="641"/>
      <c r="V37" s="641"/>
      <c r="W37" s="641"/>
      <c r="X37" s="641"/>
      <c r="Y37" s="642"/>
      <c r="Z37" s="677">
        <v>1.5</v>
      </c>
      <c r="AA37" s="677"/>
      <c r="AB37" s="677"/>
      <c r="AC37" s="677"/>
      <c r="AD37" s="678" t="s">
        <v>138</v>
      </c>
      <c r="AE37" s="678"/>
      <c r="AF37" s="678"/>
      <c r="AG37" s="678"/>
      <c r="AH37" s="678"/>
      <c r="AI37" s="678"/>
      <c r="AJ37" s="678"/>
      <c r="AK37" s="678"/>
      <c r="AL37" s="643" t="s">
        <v>129</v>
      </c>
      <c r="AM37" s="644"/>
      <c r="AN37" s="644"/>
      <c r="AO37" s="679"/>
      <c r="AQ37" s="680" t="s">
        <v>330</v>
      </c>
      <c r="AR37" s="681"/>
      <c r="AS37" s="681"/>
      <c r="AT37" s="681"/>
      <c r="AU37" s="681"/>
      <c r="AV37" s="681"/>
      <c r="AW37" s="681"/>
      <c r="AX37" s="681"/>
      <c r="AY37" s="682"/>
      <c r="AZ37" s="640">
        <v>5031514</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-588250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58362</v>
      </c>
      <c r="CS37" s="659"/>
      <c r="CT37" s="659"/>
      <c r="CU37" s="659"/>
      <c r="CV37" s="659"/>
      <c r="CW37" s="659"/>
      <c r="CX37" s="659"/>
      <c r="CY37" s="660"/>
      <c r="CZ37" s="643">
        <v>0</v>
      </c>
      <c r="DA37" s="661"/>
      <c r="DB37" s="661"/>
      <c r="DC37" s="662"/>
      <c r="DD37" s="646">
        <v>58362</v>
      </c>
      <c r="DE37" s="659"/>
      <c r="DF37" s="659"/>
      <c r="DG37" s="659"/>
      <c r="DH37" s="659"/>
      <c r="DI37" s="659"/>
      <c r="DJ37" s="659"/>
      <c r="DK37" s="660"/>
      <c r="DL37" s="646">
        <v>26262</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6157956</v>
      </c>
      <c r="S38" s="641"/>
      <c r="T38" s="641"/>
      <c r="U38" s="641"/>
      <c r="V38" s="641"/>
      <c r="W38" s="641"/>
      <c r="X38" s="641"/>
      <c r="Y38" s="642"/>
      <c r="Z38" s="677">
        <v>2.8</v>
      </c>
      <c r="AA38" s="677"/>
      <c r="AB38" s="677"/>
      <c r="AC38" s="677"/>
      <c r="AD38" s="678">
        <v>30509</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561049</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62312</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19719494</v>
      </c>
      <c r="CS38" s="641"/>
      <c r="CT38" s="641"/>
      <c r="CU38" s="641"/>
      <c r="CV38" s="641"/>
      <c r="CW38" s="641"/>
      <c r="CX38" s="641"/>
      <c r="CY38" s="642"/>
      <c r="CZ38" s="643">
        <v>9.1999999999999993</v>
      </c>
      <c r="DA38" s="661"/>
      <c r="DB38" s="661"/>
      <c r="DC38" s="662"/>
      <c r="DD38" s="646">
        <v>16163677</v>
      </c>
      <c r="DE38" s="641"/>
      <c r="DF38" s="641"/>
      <c r="DG38" s="641"/>
      <c r="DH38" s="641"/>
      <c r="DI38" s="641"/>
      <c r="DJ38" s="641"/>
      <c r="DK38" s="642"/>
      <c r="DL38" s="646">
        <v>14127606</v>
      </c>
      <c r="DM38" s="641"/>
      <c r="DN38" s="641"/>
      <c r="DO38" s="641"/>
      <c r="DP38" s="641"/>
      <c r="DQ38" s="641"/>
      <c r="DR38" s="641"/>
      <c r="DS38" s="641"/>
      <c r="DT38" s="641"/>
      <c r="DU38" s="641"/>
      <c r="DV38" s="642"/>
      <c r="DW38" s="643">
        <v>13.9</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26177092</v>
      </c>
      <c r="S39" s="641"/>
      <c r="T39" s="641"/>
      <c r="U39" s="641"/>
      <c r="V39" s="641"/>
      <c r="W39" s="641"/>
      <c r="X39" s="641"/>
      <c r="Y39" s="642"/>
      <c r="Z39" s="677">
        <v>12</v>
      </c>
      <c r="AA39" s="677"/>
      <c r="AB39" s="677"/>
      <c r="AC39" s="677"/>
      <c r="AD39" s="678" t="s">
        <v>129</v>
      </c>
      <c r="AE39" s="678"/>
      <c r="AF39" s="678"/>
      <c r="AG39" s="678"/>
      <c r="AH39" s="678"/>
      <c r="AI39" s="678"/>
      <c r="AJ39" s="678"/>
      <c r="AK39" s="678"/>
      <c r="AL39" s="643" t="s">
        <v>138</v>
      </c>
      <c r="AM39" s="644"/>
      <c r="AN39" s="644"/>
      <c r="AO39" s="679"/>
      <c r="AQ39" s="680" t="s">
        <v>338</v>
      </c>
      <c r="AR39" s="681"/>
      <c r="AS39" s="681"/>
      <c r="AT39" s="681"/>
      <c r="AU39" s="681"/>
      <c r="AV39" s="681"/>
      <c r="AW39" s="681"/>
      <c r="AX39" s="681"/>
      <c r="AY39" s="682"/>
      <c r="AZ39" s="640">
        <v>37469</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93695</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1629293</v>
      </c>
      <c r="CS39" s="659"/>
      <c r="CT39" s="659"/>
      <c r="CU39" s="659"/>
      <c r="CV39" s="659"/>
      <c r="CW39" s="659"/>
      <c r="CX39" s="659"/>
      <c r="CY39" s="660"/>
      <c r="CZ39" s="643">
        <v>0.8</v>
      </c>
      <c r="DA39" s="661"/>
      <c r="DB39" s="661"/>
      <c r="DC39" s="662"/>
      <c r="DD39" s="646">
        <v>1258758</v>
      </c>
      <c r="DE39" s="659"/>
      <c r="DF39" s="659"/>
      <c r="DG39" s="659"/>
      <c r="DH39" s="659"/>
      <c r="DI39" s="659"/>
      <c r="DJ39" s="659"/>
      <c r="DK39" s="660"/>
      <c r="DL39" s="646" t="s">
        <v>138</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342</v>
      </c>
      <c r="AR40" s="681"/>
      <c r="AS40" s="681"/>
      <c r="AT40" s="681"/>
      <c r="AU40" s="681"/>
      <c r="AV40" s="681"/>
      <c r="AW40" s="681"/>
      <c r="AX40" s="681"/>
      <c r="AY40" s="682"/>
      <c r="AZ40" s="640" t="s">
        <v>129</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91</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4257007</v>
      </c>
      <c r="CS40" s="641"/>
      <c r="CT40" s="641"/>
      <c r="CU40" s="641"/>
      <c r="CV40" s="641"/>
      <c r="CW40" s="641"/>
      <c r="CX40" s="641"/>
      <c r="CY40" s="642"/>
      <c r="CZ40" s="643">
        <v>2</v>
      </c>
      <c r="DA40" s="661"/>
      <c r="DB40" s="661"/>
      <c r="DC40" s="662"/>
      <c r="DD40" s="646">
        <v>2384238</v>
      </c>
      <c r="DE40" s="641"/>
      <c r="DF40" s="641"/>
      <c r="DG40" s="641"/>
      <c r="DH40" s="641"/>
      <c r="DI40" s="641"/>
      <c r="DJ40" s="641"/>
      <c r="DK40" s="642"/>
      <c r="DL40" s="646">
        <v>3448</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5716792</v>
      </c>
      <c r="S41" s="641"/>
      <c r="T41" s="641"/>
      <c r="U41" s="641"/>
      <c r="V41" s="641"/>
      <c r="W41" s="641"/>
      <c r="X41" s="641"/>
      <c r="Y41" s="642"/>
      <c r="Z41" s="677">
        <v>2.6</v>
      </c>
      <c r="AA41" s="677"/>
      <c r="AB41" s="677"/>
      <c r="AC41" s="677"/>
      <c r="AD41" s="678" t="s">
        <v>129</v>
      </c>
      <c r="AE41" s="678"/>
      <c r="AF41" s="678"/>
      <c r="AG41" s="678"/>
      <c r="AH41" s="678"/>
      <c r="AI41" s="678"/>
      <c r="AJ41" s="678"/>
      <c r="AK41" s="678"/>
      <c r="AL41" s="643" t="s">
        <v>129</v>
      </c>
      <c r="AM41" s="644"/>
      <c r="AN41" s="644"/>
      <c r="AO41" s="679"/>
      <c r="AQ41" s="680" t="s">
        <v>347</v>
      </c>
      <c r="AR41" s="681"/>
      <c r="AS41" s="681"/>
      <c r="AT41" s="681"/>
      <c r="AU41" s="681"/>
      <c r="AV41" s="681"/>
      <c r="AW41" s="681"/>
      <c r="AX41" s="681"/>
      <c r="AY41" s="682"/>
      <c r="AZ41" s="640">
        <v>4437133</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129</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218376604</v>
      </c>
      <c r="S42" s="663"/>
      <c r="T42" s="663"/>
      <c r="U42" s="663"/>
      <c r="V42" s="663"/>
      <c r="W42" s="663"/>
      <c r="X42" s="663"/>
      <c r="Y42" s="665"/>
      <c r="Z42" s="666">
        <v>100</v>
      </c>
      <c r="AA42" s="666"/>
      <c r="AB42" s="666"/>
      <c r="AC42" s="666"/>
      <c r="AD42" s="667">
        <v>95727165</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14881869</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424</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32162129</v>
      </c>
      <c r="CS42" s="641"/>
      <c r="CT42" s="641"/>
      <c r="CU42" s="641"/>
      <c r="CV42" s="641"/>
      <c r="CW42" s="641"/>
      <c r="CX42" s="641"/>
      <c r="CY42" s="642"/>
      <c r="CZ42" s="643">
        <v>15.1</v>
      </c>
      <c r="DA42" s="644"/>
      <c r="DB42" s="644"/>
      <c r="DC42" s="645"/>
      <c r="DD42" s="646">
        <v>4142444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827731</v>
      </c>
      <c r="CS43" s="659"/>
      <c r="CT43" s="659"/>
      <c r="CU43" s="659"/>
      <c r="CV43" s="659"/>
      <c r="CW43" s="659"/>
      <c r="CX43" s="659"/>
      <c r="CY43" s="660"/>
      <c r="CZ43" s="643">
        <v>0.4</v>
      </c>
      <c r="DA43" s="661"/>
      <c r="DB43" s="661"/>
      <c r="DC43" s="662"/>
      <c r="DD43" s="646">
        <v>771807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31966936</v>
      </c>
      <c r="CS44" s="641"/>
      <c r="CT44" s="641"/>
      <c r="CU44" s="641"/>
      <c r="CV44" s="641"/>
      <c r="CW44" s="641"/>
      <c r="CX44" s="641"/>
      <c r="CY44" s="642"/>
      <c r="CZ44" s="643">
        <v>15</v>
      </c>
      <c r="DA44" s="644"/>
      <c r="DB44" s="644"/>
      <c r="DC44" s="645"/>
      <c r="DD44" s="646">
        <v>4129577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13947533</v>
      </c>
      <c r="CS45" s="659"/>
      <c r="CT45" s="659"/>
      <c r="CU45" s="659"/>
      <c r="CV45" s="659"/>
      <c r="CW45" s="659"/>
      <c r="CX45" s="659"/>
      <c r="CY45" s="660"/>
      <c r="CZ45" s="643">
        <v>6.5</v>
      </c>
      <c r="DA45" s="661"/>
      <c r="DB45" s="661"/>
      <c r="DC45" s="662"/>
      <c r="DD45" s="646">
        <v>1073079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14292128</v>
      </c>
      <c r="CS46" s="641"/>
      <c r="CT46" s="641"/>
      <c r="CU46" s="641"/>
      <c r="CV46" s="641"/>
      <c r="CW46" s="641"/>
      <c r="CX46" s="641"/>
      <c r="CY46" s="642"/>
      <c r="CZ46" s="643">
        <v>6.7</v>
      </c>
      <c r="DA46" s="644"/>
      <c r="DB46" s="644"/>
      <c r="DC46" s="645"/>
      <c r="DD46" s="646">
        <v>2770827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195193</v>
      </c>
      <c r="CS47" s="659"/>
      <c r="CT47" s="659"/>
      <c r="CU47" s="659"/>
      <c r="CV47" s="659"/>
      <c r="CW47" s="659"/>
      <c r="CX47" s="659"/>
      <c r="CY47" s="660"/>
      <c r="CZ47" s="643">
        <v>0.1</v>
      </c>
      <c r="DA47" s="661"/>
      <c r="DB47" s="661"/>
      <c r="DC47" s="662"/>
      <c r="DD47" s="646">
        <v>12867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363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213222346</v>
      </c>
      <c r="CS49" s="625"/>
      <c r="CT49" s="625"/>
      <c r="CU49" s="625"/>
      <c r="CV49" s="625"/>
      <c r="CW49" s="625"/>
      <c r="CX49" s="625"/>
      <c r="CY49" s="626"/>
      <c r="CZ49" s="627">
        <v>100</v>
      </c>
      <c r="DA49" s="628"/>
      <c r="DB49" s="628"/>
      <c r="DC49" s="629"/>
      <c r="DD49" s="630">
        <v>111939881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57C4M2aUF43pI7jt49/xeFjXbw3f4oLzLzqLQnUeWjB9Q2yWb5NpfAmve6FvWBg5vkJPBafJT7DtNeqaZD3oQ==" saltValue="wVVkzaWGb6dGVxrtlu0c1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c r="R7" s="1160"/>
      <c r="S7" s="1160"/>
      <c r="T7" s="1160"/>
      <c r="U7" s="1160"/>
      <c r="V7" s="1160"/>
      <c r="W7" s="1160"/>
      <c r="X7" s="1160"/>
      <c r="Y7" s="1160"/>
      <c r="Z7" s="1160"/>
      <c r="AA7" s="1160"/>
      <c r="AB7" s="1160"/>
      <c r="AC7" s="1160"/>
      <c r="AD7" s="1160"/>
      <c r="AE7" s="1161"/>
      <c r="AF7" s="1162">
        <v>3200</v>
      </c>
      <c r="AG7" s="1163"/>
      <c r="AH7" s="1163"/>
      <c r="AI7" s="1163"/>
      <c r="AJ7" s="1164"/>
      <c r="AK7" s="1146"/>
      <c r="AL7" s="1147"/>
      <c r="AM7" s="1147"/>
      <c r="AN7" s="1147"/>
      <c r="AO7" s="1147"/>
      <c r="AP7" s="1147"/>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388</v>
      </c>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t="s">
        <v>129</v>
      </c>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t="s">
        <v>389</v>
      </c>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v>154</v>
      </c>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t="s">
        <v>390</v>
      </c>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t="s">
        <v>391</v>
      </c>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t="s">
        <v>392</v>
      </c>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t="s">
        <v>391</v>
      </c>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3355</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c r="R28" s="1109"/>
      <c r="S28" s="1109"/>
      <c r="T28" s="1109"/>
      <c r="U28" s="1109"/>
      <c r="V28" s="1109"/>
      <c r="W28" s="1109"/>
      <c r="X28" s="1109"/>
      <c r="Y28" s="1109"/>
      <c r="Z28" s="1109"/>
      <c r="AA28" s="1109"/>
      <c r="AB28" s="1109"/>
      <c r="AC28" s="1109"/>
      <c r="AD28" s="1109"/>
      <c r="AE28" s="1110"/>
      <c r="AF28" s="1111">
        <v>224</v>
      </c>
      <c r="AG28" s="1109"/>
      <c r="AH28" s="1109"/>
      <c r="AI28" s="1109"/>
      <c r="AJ28" s="1112"/>
      <c r="AK28" s="1113"/>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407</v>
      </c>
      <c r="C29" s="1087"/>
      <c r="D29" s="1087"/>
      <c r="E29" s="1087"/>
      <c r="F29" s="1087"/>
      <c r="G29" s="1087"/>
      <c r="H29" s="1087"/>
      <c r="I29" s="1087"/>
      <c r="J29" s="1087"/>
      <c r="K29" s="1087"/>
      <c r="L29" s="1087"/>
      <c r="M29" s="1087"/>
      <c r="N29" s="1087"/>
      <c r="O29" s="1087"/>
      <c r="P29" s="1088"/>
      <c r="Q29" s="1098"/>
      <c r="R29" s="1099"/>
      <c r="S29" s="1099"/>
      <c r="T29" s="1099"/>
      <c r="U29" s="1099"/>
      <c r="V29" s="1099"/>
      <c r="W29" s="1099"/>
      <c r="X29" s="1099"/>
      <c r="Y29" s="1099"/>
      <c r="Z29" s="1099"/>
      <c r="AA29" s="1099"/>
      <c r="AB29" s="1099"/>
      <c r="AC29" s="1099"/>
      <c r="AD29" s="1099"/>
      <c r="AE29" s="1100"/>
      <c r="AF29" s="1092">
        <v>1094</v>
      </c>
      <c r="AG29" s="1093"/>
      <c r="AH29" s="1093"/>
      <c r="AI29" s="1093"/>
      <c r="AJ29" s="1094"/>
      <c r="AK29" s="1035"/>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408</v>
      </c>
      <c r="C30" s="1087"/>
      <c r="D30" s="1087"/>
      <c r="E30" s="1087"/>
      <c r="F30" s="1087"/>
      <c r="G30" s="1087"/>
      <c r="H30" s="1087"/>
      <c r="I30" s="1087"/>
      <c r="J30" s="1087"/>
      <c r="K30" s="1087"/>
      <c r="L30" s="1087"/>
      <c r="M30" s="1087"/>
      <c r="N30" s="1087"/>
      <c r="O30" s="1087"/>
      <c r="P30" s="1088"/>
      <c r="Q30" s="1098"/>
      <c r="R30" s="1099"/>
      <c r="S30" s="1099"/>
      <c r="T30" s="1099"/>
      <c r="U30" s="1099"/>
      <c r="V30" s="1099"/>
      <c r="W30" s="1099"/>
      <c r="X30" s="1099"/>
      <c r="Y30" s="1099"/>
      <c r="Z30" s="1099"/>
      <c r="AA30" s="1099"/>
      <c r="AB30" s="1099"/>
      <c r="AC30" s="1099"/>
      <c r="AD30" s="1099"/>
      <c r="AE30" s="1100"/>
      <c r="AF30" s="1092">
        <v>61</v>
      </c>
      <c r="AG30" s="1093"/>
      <c r="AH30" s="1093"/>
      <c r="AI30" s="1093"/>
      <c r="AJ30" s="1094"/>
      <c r="AK30" s="1035"/>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409</v>
      </c>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v>0</v>
      </c>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v>14325</v>
      </c>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t="s">
        <v>411</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412</v>
      </c>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v>9453</v>
      </c>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413</v>
      </c>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v>-9</v>
      </c>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t="s">
        <v>414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415</v>
      </c>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t="s">
        <v>391</v>
      </c>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t="s">
        <v>414</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416</v>
      </c>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t="s">
        <v>391</v>
      </c>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t="s">
        <v>414</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417</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25149</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129</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399</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306</v>
      </c>
      <c r="AG109" s="949"/>
      <c r="AH109" s="949"/>
      <c r="AI109" s="949"/>
      <c r="AJ109" s="950"/>
      <c r="AK109" s="951" t="s">
        <v>305</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306</v>
      </c>
      <c r="BW109" s="949"/>
      <c r="BX109" s="949"/>
      <c r="BY109" s="949"/>
      <c r="BZ109" s="950"/>
      <c r="CA109" s="951" t="s">
        <v>305</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306</v>
      </c>
      <c r="DM109" s="949"/>
      <c r="DN109" s="949"/>
      <c r="DO109" s="949"/>
      <c r="DP109" s="950"/>
      <c r="DQ109" s="951" t="s">
        <v>305</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23491668</v>
      </c>
      <c r="AB110" s="942"/>
      <c r="AC110" s="942"/>
      <c r="AD110" s="942"/>
      <c r="AE110" s="943"/>
      <c r="AF110" s="944">
        <v>23604479</v>
      </c>
      <c r="AG110" s="942"/>
      <c r="AH110" s="942"/>
      <c r="AI110" s="942"/>
      <c r="AJ110" s="943"/>
      <c r="AK110" s="944">
        <v>22130613</v>
      </c>
      <c r="AL110" s="942"/>
      <c r="AM110" s="942"/>
      <c r="AN110" s="942"/>
      <c r="AO110" s="943"/>
      <c r="AP110" s="945">
        <v>26.7</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262007622</v>
      </c>
      <c r="BR110" s="889"/>
      <c r="BS110" s="889"/>
      <c r="BT110" s="889"/>
      <c r="BU110" s="889"/>
      <c r="BV110" s="889">
        <v>261846005</v>
      </c>
      <c r="BW110" s="889"/>
      <c r="BX110" s="889"/>
      <c r="BY110" s="889"/>
      <c r="BZ110" s="889"/>
      <c r="CA110" s="889">
        <v>267543258</v>
      </c>
      <c r="CB110" s="889"/>
      <c r="CC110" s="889"/>
      <c r="CD110" s="889"/>
      <c r="CE110" s="889"/>
      <c r="CF110" s="913">
        <v>323.2</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254945</v>
      </c>
      <c r="DH110" s="889"/>
      <c r="DI110" s="889"/>
      <c r="DJ110" s="889"/>
      <c r="DK110" s="889"/>
      <c r="DL110" s="889">
        <v>199026</v>
      </c>
      <c r="DM110" s="889"/>
      <c r="DN110" s="889"/>
      <c r="DO110" s="889"/>
      <c r="DP110" s="889"/>
      <c r="DQ110" s="889">
        <v>144086</v>
      </c>
      <c r="DR110" s="889"/>
      <c r="DS110" s="889"/>
      <c r="DT110" s="889"/>
      <c r="DU110" s="889"/>
      <c r="DV110" s="890">
        <v>0.2</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443</v>
      </c>
      <c r="AG111" s="970"/>
      <c r="AH111" s="970"/>
      <c r="AI111" s="970"/>
      <c r="AJ111" s="971"/>
      <c r="AK111" s="972" t="s">
        <v>443</v>
      </c>
      <c r="AL111" s="970"/>
      <c r="AM111" s="970"/>
      <c r="AN111" s="970"/>
      <c r="AO111" s="971"/>
      <c r="AP111" s="973" t="s">
        <v>443</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v>254945</v>
      </c>
      <c r="BR111" s="861"/>
      <c r="BS111" s="861"/>
      <c r="BT111" s="861"/>
      <c r="BU111" s="861"/>
      <c r="BV111" s="861">
        <v>199026</v>
      </c>
      <c r="BW111" s="861"/>
      <c r="BX111" s="861"/>
      <c r="BY111" s="861"/>
      <c r="BZ111" s="861"/>
      <c r="CA111" s="861">
        <v>144086</v>
      </c>
      <c r="CB111" s="861"/>
      <c r="CC111" s="861"/>
      <c r="CD111" s="861"/>
      <c r="CE111" s="861"/>
      <c r="CF111" s="922">
        <v>0.2</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391</v>
      </c>
      <c r="DH111" s="861"/>
      <c r="DI111" s="861"/>
      <c r="DJ111" s="861"/>
      <c r="DK111" s="861"/>
      <c r="DL111" s="861" t="s">
        <v>129</v>
      </c>
      <c r="DM111" s="861"/>
      <c r="DN111" s="861"/>
      <c r="DO111" s="861"/>
      <c r="DP111" s="861"/>
      <c r="DQ111" s="861" t="s">
        <v>129</v>
      </c>
      <c r="DR111" s="861"/>
      <c r="DS111" s="861"/>
      <c r="DT111" s="861"/>
      <c r="DU111" s="861"/>
      <c r="DV111" s="838" t="s">
        <v>129</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443</v>
      </c>
      <c r="AG112" s="824"/>
      <c r="AH112" s="824"/>
      <c r="AI112" s="824"/>
      <c r="AJ112" s="825"/>
      <c r="AK112" s="826" t="s">
        <v>443</v>
      </c>
      <c r="AL112" s="824"/>
      <c r="AM112" s="824"/>
      <c r="AN112" s="824"/>
      <c r="AO112" s="825"/>
      <c r="AP112" s="871" t="s">
        <v>443</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46571113</v>
      </c>
      <c r="BR112" s="861"/>
      <c r="BS112" s="861"/>
      <c r="BT112" s="861"/>
      <c r="BU112" s="861"/>
      <c r="BV112" s="861">
        <v>44921768</v>
      </c>
      <c r="BW112" s="861"/>
      <c r="BX112" s="861"/>
      <c r="BY112" s="861"/>
      <c r="BZ112" s="861"/>
      <c r="CA112" s="861">
        <v>42718399</v>
      </c>
      <c r="CB112" s="861"/>
      <c r="CC112" s="861"/>
      <c r="CD112" s="861"/>
      <c r="CE112" s="861"/>
      <c r="CF112" s="922">
        <v>51.6</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391</v>
      </c>
      <c r="DM112" s="861"/>
      <c r="DN112" s="861"/>
      <c r="DO112" s="861"/>
      <c r="DP112" s="861"/>
      <c r="DQ112" s="861" t="s">
        <v>391</v>
      </c>
      <c r="DR112" s="861"/>
      <c r="DS112" s="861"/>
      <c r="DT112" s="861"/>
      <c r="DU112" s="861"/>
      <c r="DV112" s="838" t="s">
        <v>391</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5127434</v>
      </c>
      <c r="AB113" s="970"/>
      <c r="AC113" s="970"/>
      <c r="AD113" s="970"/>
      <c r="AE113" s="971"/>
      <c r="AF113" s="972">
        <v>5002406</v>
      </c>
      <c r="AG113" s="970"/>
      <c r="AH113" s="970"/>
      <c r="AI113" s="970"/>
      <c r="AJ113" s="971"/>
      <c r="AK113" s="972">
        <v>4967478</v>
      </c>
      <c r="AL113" s="970"/>
      <c r="AM113" s="970"/>
      <c r="AN113" s="970"/>
      <c r="AO113" s="971"/>
      <c r="AP113" s="973">
        <v>6</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t="s">
        <v>129</v>
      </c>
      <c r="BR113" s="861"/>
      <c r="BS113" s="861"/>
      <c r="BT113" s="861"/>
      <c r="BU113" s="861"/>
      <c r="BV113" s="861" t="s">
        <v>443</v>
      </c>
      <c r="BW113" s="861"/>
      <c r="BX113" s="861"/>
      <c r="BY113" s="861"/>
      <c r="BZ113" s="861"/>
      <c r="CA113" s="861" t="s">
        <v>443</v>
      </c>
      <c r="CB113" s="861"/>
      <c r="CC113" s="861"/>
      <c r="CD113" s="861"/>
      <c r="CE113" s="861"/>
      <c r="CF113" s="922" t="s">
        <v>391</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443</v>
      </c>
      <c r="DM113" s="824"/>
      <c r="DN113" s="824"/>
      <c r="DO113" s="824"/>
      <c r="DP113" s="825"/>
      <c r="DQ113" s="826" t="s">
        <v>443</v>
      </c>
      <c r="DR113" s="824"/>
      <c r="DS113" s="824"/>
      <c r="DT113" s="824"/>
      <c r="DU113" s="825"/>
      <c r="DV113" s="871" t="s">
        <v>129</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443</v>
      </c>
      <c r="AB114" s="824"/>
      <c r="AC114" s="824"/>
      <c r="AD114" s="824"/>
      <c r="AE114" s="825"/>
      <c r="AF114" s="826" t="s">
        <v>129</v>
      </c>
      <c r="AG114" s="824"/>
      <c r="AH114" s="824"/>
      <c r="AI114" s="824"/>
      <c r="AJ114" s="825"/>
      <c r="AK114" s="826" t="s">
        <v>443</v>
      </c>
      <c r="AL114" s="824"/>
      <c r="AM114" s="824"/>
      <c r="AN114" s="824"/>
      <c r="AO114" s="825"/>
      <c r="AP114" s="871" t="s">
        <v>129</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20041181</v>
      </c>
      <c r="BR114" s="861"/>
      <c r="BS114" s="861"/>
      <c r="BT114" s="861"/>
      <c r="BU114" s="861"/>
      <c r="BV114" s="861">
        <v>17158832</v>
      </c>
      <c r="BW114" s="861"/>
      <c r="BX114" s="861"/>
      <c r="BY114" s="861"/>
      <c r="BZ114" s="861"/>
      <c r="CA114" s="861">
        <v>16399480</v>
      </c>
      <c r="CB114" s="861"/>
      <c r="CC114" s="861"/>
      <c r="CD114" s="861"/>
      <c r="CE114" s="861"/>
      <c r="CF114" s="922">
        <v>19.8</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443</v>
      </c>
      <c r="DH114" s="824"/>
      <c r="DI114" s="824"/>
      <c r="DJ114" s="824"/>
      <c r="DK114" s="825"/>
      <c r="DL114" s="826" t="s">
        <v>129</v>
      </c>
      <c r="DM114" s="824"/>
      <c r="DN114" s="824"/>
      <c r="DO114" s="824"/>
      <c r="DP114" s="825"/>
      <c r="DQ114" s="826" t="s">
        <v>391</v>
      </c>
      <c r="DR114" s="824"/>
      <c r="DS114" s="824"/>
      <c r="DT114" s="824"/>
      <c r="DU114" s="825"/>
      <c r="DV114" s="871" t="s">
        <v>443</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67455</v>
      </c>
      <c r="AB115" s="970"/>
      <c r="AC115" s="970"/>
      <c r="AD115" s="970"/>
      <c r="AE115" s="971"/>
      <c r="AF115" s="972">
        <v>59785</v>
      </c>
      <c r="AG115" s="970"/>
      <c r="AH115" s="970"/>
      <c r="AI115" s="970"/>
      <c r="AJ115" s="971"/>
      <c r="AK115" s="972">
        <v>59906</v>
      </c>
      <c r="AL115" s="970"/>
      <c r="AM115" s="970"/>
      <c r="AN115" s="970"/>
      <c r="AO115" s="971"/>
      <c r="AP115" s="973">
        <v>0.1</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v>2141517</v>
      </c>
      <c r="BR115" s="861"/>
      <c r="BS115" s="861"/>
      <c r="BT115" s="861"/>
      <c r="BU115" s="861"/>
      <c r="BV115" s="861">
        <v>2129399</v>
      </c>
      <c r="BW115" s="861"/>
      <c r="BX115" s="861"/>
      <c r="BY115" s="861"/>
      <c r="BZ115" s="861"/>
      <c r="CA115" s="861">
        <v>2498683</v>
      </c>
      <c r="CB115" s="861"/>
      <c r="CC115" s="861"/>
      <c r="CD115" s="861"/>
      <c r="CE115" s="861"/>
      <c r="CF115" s="922">
        <v>3</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129</v>
      </c>
      <c r="DM115" s="824"/>
      <c r="DN115" s="824"/>
      <c r="DO115" s="824"/>
      <c r="DP115" s="825"/>
      <c r="DQ115" s="826" t="s">
        <v>443</v>
      </c>
      <c r="DR115" s="824"/>
      <c r="DS115" s="824"/>
      <c r="DT115" s="824"/>
      <c r="DU115" s="825"/>
      <c r="DV115" s="871" t="s">
        <v>443</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570</v>
      </c>
      <c r="AB116" s="824"/>
      <c r="AC116" s="824"/>
      <c r="AD116" s="824"/>
      <c r="AE116" s="825"/>
      <c r="AF116" s="826">
        <v>88</v>
      </c>
      <c r="AG116" s="824"/>
      <c r="AH116" s="824"/>
      <c r="AI116" s="824"/>
      <c r="AJ116" s="825"/>
      <c r="AK116" s="826">
        <v>117</v>
      </c>
      <c r="AL116" s="824"/>
      <c r="AM116" s="824"/>
      <c r="AN116" s="824"/>
      <c r="AO116" s="825"/>
      <c r="AP116" s="871">
        <v>0</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443</v>
      </c>
      <c r="BW116" s="861"/>
      <c r="BX116" s="861"/>
      <c r="BY116" s="861"/>
      <c r="BZ116" s="861"/>
      <c r="CA116" s="861" t="s">
        <v>129</v>
      </c>
      <c r="CB116" s="861"/>
      <c r="CC116" s="861"/>
      <c r="CD116" s="861"/>
      <c r="CE116" s="861"/>
      <c r="CF116" s="922" t="s">
        <v>443</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443</v>
      </c>
      <c r="DH116" s="824"/>
      <c r="DI116" s="824"/>
      <c r="DJ116" s="824"/>
      <c r="DK116" s="825"/>
      <c r="DL116" s="826" t="s">
        <v>129</v>
      </c>
      <c r="DM116" s="824"/>
      <c r="DN116" s="824"/>
      <c r="DO116" s="824"/>
      <c r="DP116" s="825"/>
      <c r="DQ116" s="826" t="s">
        <v>391</v>
      </c>
      <c r="DR116" s="824"/>
      <c r="DS116" s="824"/>
      <c r="DT116" s="824"/>
      <c r="DU116" s="825"/>
      <c r="DV116" s="871" t="s">
        <v>129</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28687127</v>
      </c>
      <c r="AB117" s="956"/>
      <c r="AC117" s="956"/>
      <c r="AD117" s="956"/>
      <c r="AE117" s="957"/>
      <c r="AF117" s="958">
        <v>28666758</v>
      </c>
      <c r="AG117" s="956"/>
      <c r="AH117" s="956"/>
      <c r="AI117" s="956"/>
      <c r="AJ117" s="957"/>
      <c r="AK117" s="958">
        <v>27158114</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464</v>
      </c>
      <c r="BR117" s="861"/>
      <c r="BS117" s="861"/>
      <c r="BT117" s="861"/>
      <c r="BU117" s="861"/>
      <c r="BV117" s="861" t="s">
        <v>465</v>
      </c>
      <c r="BW117" s="861"/>
      <c r="BX117" s="861"/>
      <c r="BY117" s="861"/>
      <c r="BZ117" s="861"/>
      <c r="CA117" s="861" t="s">
        <v>464</v>
      </c>
      <c r="CB117" s="861"/>
      <c r="CC117" s="861"/>
      <c r="CD117" s="861"/>
      <c r="CE117" s="861"/>
      <c r="CF117" s="922" t="s">
        <v>464</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464</v>
      </c>
      <c r="DH117" s="824"/>
      <c r="DI117" s="824"/>
      <c r="DJ117" s="824"/>
      <c r="DK117" s="825"/>
      <c r="DL117" s="826" t="s">
        <v>467</v>
      </c>
      <c r="DM117" s="824"/>
      <c r="DN117" s="824"/>
      <c r="DO117" s="824"/>
      <c r="DP117" s="825"/>
      <c r="DQ117" s="826" t="s">
        <v>464</v>
      </c>
      <c r="DR117" s="824"/>
      <c r="DS117" s="824"/>
      <c r="DT117" s="824"/>
      <c r="DU117" s="825"/>
      <c r="DV117" s="871" t="s">
        <v>464</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306</v>
      </c>
      <c r="AG118" s="949"/>
      <c r="AH118" s="949"/>
      <c r="AI118" s="949"/>
      <c r="AJ118" s="950"/>
      <c r="AK118" s="951" t="s">
        <v>305</v>
      </c>
      <c r="AL118" s="949"/>
      <c r="AM118" s="949"/>
      <c r="AN118" s="949"/>
      <c r="AO118" s="950"/>
      <c r="AP118" s="952" t="s">
        <v>436</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467</v>
      </c>
      <c r="BR118" s="892"/>
      <c r="BS118" s="892"/>
      <c r="BT118" s="892"/>
      <c r="BU118" s="892"/>
      <c r="BV118" s="892" t="s">
        <v>467</v>
      </c>
      <c r="BW118" s="892"/>
      <c r="BX118" s="892"/>
      <c r="BY118" s="892"/>
      <c r="BZ118" s="892"/>
      <c r="CA118" s="892" t="s">
        <v>467</v>
      </c>
      <c r="CB118" s="892"/>
      <c r="CC118" s="892"/>
      <c r="CD118" s="892"/>
      <c r="CE118" s="892"/>
      <c r="CF118" s="922" t="s">
        <v>467</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467</v>
      </c>
      <c r="DH118" s="824"/>
      <c r="DI118" s="824"/>
      <c r="DJ118" s="824"/>
      <c r="DK118" s="825"/>
      <c r="DL118" s="826" t="s">
        <v>467</v>
      </c>
      <c r="DM118" s="824"/>
      <c r="DN118" s="824"/>
      <c r="DO118" s="824"/>
      <c r="DP118" s="825"/>
      <c r="DQ118" s="826" t="s">
        <v>467</v>
      </c>
      <c r="DR118" s="824"/>
      <c r="DS118" s="824"/>
      <c r="DT118" s="824"/>
      <c r="DU118" s="825"/>
      <c r="DV118" s="871" t="s">
        <v>467</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64187</v>
      </c>
      <c r="AB119" s="942"/>
      <c r="AC119" s="942"/>
      <c r="AD119" s="942"/>
      <c r="AE119" s="943"/>
      <c r="AF119" s="944">
        <v>57580</v>
      </c>
      <c r="AG119" s="942"/>
      <c r="AH119" s="942"/>
      <c r="AI119" s="942"/>
      <c r="AJ119" s="943"/>
      <c r="AK119" s="944">
        <v>57599</v>
      </c>
      <c r="AL119" s="942"/>
      <c r="AM119" s="942"/>
      <c r="AN119" s="942"/>
      <c r="AO119" s="943"/>
      <c r="AP119" s="945">
        <v>0.1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470</v>
      </c>
      <c r="BP119" s="925"/>
      <c r="BQ119" s="929">
        <v>331016378</v>
      </c>
      <c r="BR119" s="892"/>
      <c r="BS119" s="892"/>
      <c r="BT119" s="892"/>
      <c r="BU119" s="892"/>
      <c r="BV119" s="892">
        <v>326255030</v>
      </c>
      <c r="BW119" s="892"/>
      <c r="BX119" s="892"/>
      <c r="BY119" s="892"/>
      <c r="BZ119" s="892"/>
      <c r="CA119" s="892">
        <v>329303906</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472</v>
      </c>
      <c r="DH119" s="807"/>
      <c r="DI119" s="807"/>
      <c r="DJ119" s="807"/>
      <c r="DK119" s="808"/>
      <c r="DL119" s="809" t="s">
        <v>472</v>
      </c>
      <c r="DM119" s="807"/>
      <c r="DN119" s="807"/>
      <c r="DO119" s="807"/>
      <c r="DP119" s="808"/>
      <c r="DQ119" s="809" t="s">
        <v>129</v>
      </c>
      <c r="DR119" s="807"/>
      <c r="DS119" s="807"/>
      <c r="DT119" s="807"/>
      <c r="DU119" s="808"/>
      <c r="DV119" s="895" t="s">
        <v>465</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473</v>
      </c>
      <c r="AB120" s="824"/>
      <c r="AC120" s="824"/>
      <c r="AD120" s="824"/>
      <c r="AE120" s="825"/>
      <c r="AF120" s="826" t="s">
        <v>473</v>
      </c>
      <c r="AG120" s="824"/>
      <c r="AH120" s="824"/>
      <c r="AI120" s="824"/>
      <c r="AJ120" s="825"/>
      <c r="AK120" s="826" t="s">
        <v>474</v>
      </c>
      <c r="AL120" s="824"/>
      <c r="AM120" s="824"/>
      <c r="AN120" s="824"/>
      <c r="AO120" s="825"/>
      <c r="AP120" s="871" t="s">
        <v>474</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49305265</v>
      </c>
      <c r="BR120" s="889"/>
      <c r="BS120" s="889"/>
      <c r="BT120" s="889"/>
      <c r="BU120" s="889"/>
      <c r="BV120" s="889">
        <v>50020106</v>
      </c>
      <c r="BW120" s="889"/>
      <c r="BX120" s="889"/>
      <c r="BY120" s="889"/>
      <c r="BZ120" s="889"/>
      <c r="CA120" s="889">
        <v>47953505</v>
      </c>
      <c r="CB120" s="889"/>
      <c r="CC120" s="889"/>
      <c r="CD120" s="889"/>
      <c r="CE120" s="889"/>
      <c r="CF120" s="913">
        <v>57.9</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42447963</v>
      </c>
      <c r="DH120" s="889"/>
      <c r="DI120" s="889"/>
      <c r="DJ120" s="889"/>
      <c r="DK120" s="889"/>
      <c r="DL120" s="889">
        <v>41019382</v>
      </c>
      <c r="DM120" s="889"/>
      <c r="DN120" s="889"/>
      <c r="DO120" s="889"/>
      <c r="DP120" s="889"/>
      <c r="DQ120" s="889">
        <v>39240205</v>
      </c>
      <c r="DR120" s="889"/>
      <c r="DS120" s="889"/>
      <c r="DT120" s="889"/>
      <c r="DU120" s="889"/>
      <c r="DV120" s="890">
        <v>47.4</v>
      </c>
      <c r="DW120" s="890"/>
      <c r="DX120" s="890"/>
      <c r="DY120" s="890"/>
      <c r="DZ120" s="891"/>
    </row>
    <row r="121" spans="1:130" s="247" customFormat="1" ht="26.25" customHeight="1" x14ac:dyDescent="0.15">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474</v>
      </c>
      <c r="AB121" s="824"/>
      <c r="AC121" s="824"/>
      <c r="AD121" s="824"/>
      <c r="AE121" s="825"/>
      <c r="AF121" s="826" t="s">
        <v>465</v>
      </c>
      <c r="AG121" s="824"/>
      <c r="AH121" s="824"/>
      <c r="AI121" s="824"/>
      <c r="AJ121" s="825"/>
      <c r="AK121" s="826" t="s">
        <v>480</v>
      </c>
      <c r="AL121" s="824"/>
      <c r="AM121" s="824"/>
      <c r="AN121" s="824"/>
      <c r="AO121" s="825"/>
      <c r="AP121" s="871" t="s">
        <v>481</v>
      </c>
      <c r="AQ121" s="872"/>
      <c r="AR121" s="872"/>
      <c r="AS121" s="872"/>
      <c r="AT121" s="873"/>
      <c r="AU121" s="933"/>
      <c r="AV121" s="934"/>
      <c r="AW121" s="934"/>
      <c r="AX121" s="934"/>
      <c r="AY121" s="935"/>
      <c r="AZ121" s="859" t="s">
        <v>482</v>
      </c>
      <c r="BA121" s="794"/>
      <c r="BB121" s="794"/>
      <c r="BC121" s="794"/>
      <c r="BD121" s="794"/>
      <c r="BE121" s="794"/>
      <c r="BF121" s="794"/>
      <c r="BG121" s="794"/>
      <c r="BH121" s="794"/>
      <c r="BI121" s="794"/>
      <c r="BJ121" s="794"/>
      <c r="BK121" s="794"/>
      <c r="BL121" s="794"/>
      <c r="BM121" s="794"/>
      <c r="BN121" s="794"/>
      <c r="BO121" s="794"/>
      <c r="BP121" s="795"/>
      <c r="BQ121" s="860">
        <v>35416531</v>
      </c>
      <c r="BR121" s="861"/>
      <c r="BS121" s="861"/>
      <c r="BT121" s="861"/>
      <c r="BU121" s="861"/>
      <c r="BV121" s="861">
        <v>38120137</v>
      </c>
      <c r="BW121" s="861"/>
      <c r="BX121" s="861"/>
      <c r="BY121" s="861"/>
      <c r="BZ121" s="861"/>
      <c r="CA121" s="861">
        <v>35702357</v>
      </c>
      <c r="CB121" s="861"/>
      <c r="CC121" s="861"/>
      <c r="CD121" s="861"/>
      <c r="CE121" s="861"/>
      <c r="CF121" s="922">
        <v>43.1</v>
      </c>
      <c r="CG121" s="923"/>
      <c r="CH121" s="923"/>
      <c r="CI121" s="923"/>
      <c r="CJ121" s="923"/>
      <c r="CK121" s="916"/>
      <c r="CL121" s="902"/>
      <c r="CM121" s="902"/>
      <c r="CN121" s="902"/>
      <c r="CO121" s="903"/>
      <c r="CP121" s="882" t="s">
        <v>483</v>
      </c>
      <c r="CQ121" s="883"/>
      <c r="CR121" s="883"/>
      <c r="CS121" s="883"/>
      <c r="CT121" s="883"/>
      <c r="CU121" s="883"/>
      <c r="CV121" s="883"/>
      <c r="CW121" s="883"/>
      <c r="CX121" s="883"/>
      <c r="CY121" s="883"/>
      <c r="CZ121" s="883"/>
      <c r="DA121" s="883"/>
      <c r="DB121" s="883"/>
      <c r="DC121" s="883"/>
      <c r="DD121" s="883"/>
      <c r="DE121" s="883"/>
      <c r="DF121" s="884"/>
      <c r="DG121" s="860">
        <v>2154244</v>
      </c>
      <c r="DH121" s="861"/>
      <c r="DI121" s="861"/>
      <c r="DJ121" s="861"/>
      <c r="DK121" s="861"/>
      <c r="DL121" s="861">
        <v>1982297</v>
      </c>
      <c r="DM121" s="861"/>
      <c r="DN121" s="861"/>
      <c r="DO121" s="861"/>
      <c r="DP121" s="861"/>
      <c r="DQ121" s="861">
        <v>1695722</v>
      </c>
      <c r="DR121" s="861"/>
      <c r="DS121" s="861"/>
      <c r="DT121" s="861"/>
      <c r="DU121" s="861"/>
      <c r="DV121" s="838">
        <v>2</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484</v>
      </c>
      <c r="AB122" s="824"/>
      <c r="AC122" s="824"/>
      <c r="AD122" s="824"/>
      <c r="AE122" s="825"/>
      <c r="AF122" s="826" t="s">
        <v>480</v>
      </c>
      <c r="AG122" s="824"/>
      <c r="AH122" s="824"/>
      <c r="AI122" s="824"/>
      <c r="AJ122" s="825"/>
      <c r="AK122" s="826" t="s">
        <v>472</v>
      </c>
      <c r="AL122" s="824"/>
      <c r="AM122" s="824"/>
      <c r="AN122" s="824"/>
      <c r="AO122" s="825"/>
      <c r="AP122" s="871" t="s">
        <v>485</v>
      </c>
      <c r="AQ122" s="872"/>
      <c r="AR122" s="872"/>
      <c r="AS122" s="872"/>
      <c r="AT122" s="873"/>
      <c r="AU122" s="933"/>
      <c r="AV122" s="934"/>
      <c r="AW122" s="934"/>
      <c r="AX122" s="934"/>
      <c r="AY122" s="935"/>
      <c r="AZ122" s="926" t="s">
        <v>486</v>
      </c>
      <c r="BA122" s="927"/>
      <c r="BB122" s="927"/>
      <c r="BC122" s="927"/>
      <c r="BD122" s="927"/>
      <c r="BE122" s="927"/>
      <c r="BF122" s="927"/>
      <c r="BG122" s="927"/>
      <c r="BH122" s="927"/>
      <c r="BI122" s="927"/>
      <c r="BJ122" s="927"/>
      <c r="BK122" s="927"/>
      <c r="BL122" s="927"/>
      <c r="BM122" s="927"/>
      <c r="BN122" s="927"/>
      <c r="BO122" s="927"/>
      <c r="BP122" s="928"/>
      <c r="BQ122" s="929">
        <v>181752265</v>
      </c>
      <c r="BR122" s="892"/>
      <c r="BS122" s="892"/>
      <c r="BT122" s="892"/>
      <c r="BU122" s="892"/>
      <c r="BV122" s="892">
        <v>180289542</v>
      </c>
      <c r="BW122" s="892"/>
      <c r="BX122" s="892"/>
      <c r="BY122" s="892"/>
      <c r="BZ122" s="892"/>
      <c r="CA122" s="892">
        <v>177141098</v>
      </c>
      <c r="CB122" s="892"/>
      <c r="CC122" s="892"/>
      <c r="CD122" s="892"/>
      <c r="CE122" s="892"/>
      <c r="CF122" s="893">
        <v>214</v>
      </c>
      <c r="CG122" s="894"/>
      <c r="CH122" s="894"/>
      <c r="CI122" s="894"/>
      <c r="CJ122" s="894"/>
      <c r="CK122" s="916"/>
      <c r="CL122" s="902"/>
      <c r="CM122" s="902"/>
      <c r="CN122" s="902"/>
      <c r="CO122" s="903"/>
      <c r="CP122" s="882" t="s">
        <v>487</v>
      </c>
      <c r="CQ122" s="883"/>
      <c r="CR122" s="883"/>
      <c r="CS122" s="883"/>
      <c r="CT122" s="883"/>
      <c r="CU122" s="883"/>
      <c r="CV122" s="883"/>
      <c r="CW122" s="883"/>
      <c r="CX122" s="883"/>
      <c r="CY122" s="883"/>
      <c r="CZ122" s="883"/>
      <c r="DA122" s="883"/>
      <c r="DB122" s="883"/>
      <c r="DC122" s="883"/>
      <c r="DD122" s="883"/>
      <c r="DE122" s="883"/>
      <c r="DF122" s="884"/>
      <c r="DG122" s="860">
        <v>1756250</v>
      </c>
      <c r="DH122" s="861"/>
      <c r="DI122" s="861"/>
      <c r="DJ122" s="861"/>
      <c r="DK122" s="861"/>
      <c r="DL122" s="861">
        <v>1797190</v>
      </c>
      <c r="DM122" s="861"/>
      <c r="DN122" s="861"/>
      <c r="DO122" s="861"/>
      <c r="DP122" s="861"/>
      <c r="DQ122" s="861">
        <v>1640966</v>
      </c>
      <c r="DR122" s="861"/>
      <c r="DS122" s="861"/>
      <c r="DT122" s="861"/>
      <c r="DU122" s="861"/>
      <c r="DV122" s="838">
        <v>2</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485</v>
      </c>
      <c r="AB123" s="824"/>
      <c r="AC123" s="824"/>
      <c r="AD123" s="824"/>
      <c r="AE123" s="825"/>
      <c r="AF123" s="826" t="s">
        <v>465</v>
      </c>
      <c r="AG123" s="824"/>
      <c r="AH123" s="824"/>
      <c r="AI123" s="824"/>
      <c r="AJ123" s="825"/>
      <c r="AK123" s="826" t="s">
        <v>488</v>
      </c>
      <c r="AL123" s="824"/>
      <c r="AM123" s="824"/>
      <c r="AN123" s="824"/>
      <c r="AO123" s="825"/>
      <c r="AP123" s="871" t="s">
        <v>489</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490</v>
      </c>
      <c r="BP123" s="925"/>
      <c r="BQ123" s="879">
        <v>266474061</v>
      </c>
      <c r="BR123" s="880"/>
      <c r="BS123" s="880"/>
      <c r="BT123" s="880"/>
      <c r="BU123" s="880"/>
      <c r="BV123" s="880">
        <v>268429785</v>
      </c>
      <c r="BW123" s="880"/>
      <c r="BX123" s="880"/>
      <c r="BY123" s="880"/>
      <c r="BZ123" s="880"/>
      <c r="CA123" s="880">
        <v>260796960</v>
      </c>
      <c r="CB123" s="880"/>
      <c r="CC123" s="880"/>
      <c r="CD123" s="880"/>
      <c r="CE123" s="880"/>
      <c r="CF123" s="790"/>
      <c r="CG123" s="791"/>
      <c r="CH123" s="791"/>
      <c r="CI123" s="791"/>
      <c r="CJ123" s="881"/>
      <c r="CK123" s="916"/>
      <c r="CL123" s="902"/>
      <c r="CM123" s="902"/>
      <c r="CN123" s="902"/>
      <c r="CO123" s="903"/>
      <c r="CP123" s="882" t="s">
        <v>491</v>
      </c>
      <c r="CQ123" s="883"/>
      <c r="CR123" s="883"/>
      <c r="CS123" s="883"/>
      <c r="CT123" s="883"/>
      <c r="CU123" s="883"/>
      <c r="CV123" s="883"/>
      <c r="CW123" s="883"/>
      <c r="CX123" s="883"/>
      <c r="CY123" s="883"/>
      <c r="CZ123" s="883"/>
      <c r="DA123" s="883"/>
      <c r="DB123" s="883"/>
      <c r="DC123" s="883"/>
      <c r="DD123" s="883"/>
      <c r="DE123" s="883"/>
      <c r="DF123" s="884"/>
      <c r="DG123" s="823">
        <v>128523</v>
      </c>
      <c r="DH123" s="824"/>
      <c r="DI123" s="824"/>
      <c r="DJ123" s="824"/>
      <c r="DK123" s="825"/>
      <c r="DL123" s="826">
        <v>111650</v>
      </c>
      <c r="DM123" s="824"/>
      <c r="DN123" s="824"/>
      <c r="DO123" s="824"/>
      <c r="DP123" s="825"/>
      <c r="DQ123" s="826">
        <v>132928</v>
      </c>
      <c r="DR123" s="824"/>
      <c r="DS123" s="824"/>
      <c r="DT123" s="824"/>
      <c r="DU123" s="825"/>
      <c r="DV123" s="871">
        <v>0.2</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465</v>
      </c>
      <c r="AB124" s="824"/>
      <c r="AC124" s="824"/>
      <c r="AD124" s="824"/>
      <c r="AE124" s="825"/>
      <c r="AF124" s="826" t="s">
        <v>492</v>
      </c>
      <c r="AG124" s="824"/>
      <c r="AH124" s="824"/>
      <c r="AI124" s="824"/>
      <c r="AJ124" s="825"/>
      <c r="AK124" s="826" t="s">
        <v>391</v>
      </c>
      <c r="AL124" s="824"/>
      <c r="AM124" s="824"/>
      <c r="AN124" s="824"/>
      <c r="AO124" s="825"/>
      <c r="AP124" s="871" t="s">
        <v>473</v>
      </c>
      <c r="AQ124" s="872"/>
      <c r="AR124" s="872"/>
      <c r="AS124" s="872"/>
      <c r="AT124" s="873"/>
      <c r="AU124" s="874" t="s">
        <v>493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77</v>
      </c>
      <c r="BR124" s="878"/>
      <c r="BS124" s="878"/>
      <c r="BT124" s="878"/>
      <c r="BU124" s="878"/>
      <c r="BV124" s="878">
        <v>69.5</v>
      </c>
      <c r="BW124" s="878"/>
      <c r="BX124" s="878"/>
      <c r="BY124" s="878"/>
      <c r="BZ124" s="878"/>
      <c r="CA124" s="878">
        <v>82.7</v>
      </c>
      <c r="CB124" s="878"/>
      <c r="CC124" s="878"/>
      <c r="CD124" s="878"/>
      <c r="CE124" s="878"/>
      <c r="CF124" s="768"/>
      <c r="CG124" s="769"/>
      <c r="CH124" s="769"/>
      <c r="CI124" s="769"/>
      <c r="CJ124" s="909"/>
      <c r="CK124" s="917"/>
      <c r="CL124" s="917"/>
      <c r="CM124" s="917"/>
      <c r="CN124" s="917"/>
      <c r="CO124" s="918"/>
      <c r="CP124" s="882" t="s">
        <v>494</v>
      </c>
      <c r="CQ124" s="883"/>
      <c r="CR124" s="883"/>
      <c r="CS124" s="883"/>
      <c r="CT124" s="883"/>
      <c r="CU124" s="883"/>
      <c r="CV124" s="883"/>
      <c r="CW124" s="883"/>
      <c r="CX124" s="883"/>
      <c r="CY124" s="883"/>
      <c r="CZ124" s="883"/>
      <c r="DA124" s="883"/>
      <c r="DB124" s="883"/>
      <c r="DC124" s="883"/>
      <c r="DD124" s="883"/>
      <c r="DE124" s="883"/>
      <c r="DF124" s="884"/>
      <c r="DG124" s="806">
        <v>83862</v>
      </c>
      <c r="DH124" s="807"/>
      <c r="DI124" s="807"/>
      <c r="DJ124" s="807"/>
      <c r="DK124" s="808"/>
      <c r="DL124" s="809">
        <v>11249</v>
      </c>
      <c r="DM124" s="807"/>
      <c r="DN124" s="807"/>
      <c r="DO124" s="807"/>
      <c r="DP124" s="808"/>
      <c r="DQ124" s="809">
        <v>8578</v>
      </c>
      <c r="DR124" s="807"/>
      <c r="DS124" s="807"/>
      <c r="DT124" s="807"/>
      <c r="DU124" s="808"/>
      <c r="DV124" s="895">
        <v>0</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480</v>
      </c>
      <c r="AB125" s="824"/>
      <c r="AC125" s="824"/>
      <c r="AD125" s="824"/>
      <c r="AE125" s="825"/>
      <c r="AF125" s="826" t="s">
        <v>472</v>
      </c>
      <c r="AG125" s="824"/>
      <c r="AH125" s="824"/>
      <c r="AI125" s="824"/>
      <c r="AJ125" s="825"/>
      <c r="AK125" s="826" t="s">
        <v>474</v>
      </c>
      <c r="AL125" s="824"/>
      <c r="AM125" s="824"/>
      <c r="AN125" s="824"/>
      <c r="AO125" s="825"/>
      <c r="AP125" s="871" t="s">
        <v>492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495</v>
      </c>
      <c r="CL125" s="899"/>
      <c r="CM125" s="899"/>
      <c r="CN125" s="899"/>
      <c r="CO125" s="900"/>
      <c r="CP125" s="907" t="s">
        <v>496</v>
      </c>
      <c r="CQ125" s="852"/>
      <c r="CR125" s="852"/>
      <c r="CS125" s="852"/>
      <c r="CT125" s="852"/>
      <c r="CU125" s="852"/>
      <c r="CV125" s="852"/>
      <c r="CW125" s="852"/>
      <c r="CX125" s="852"/>
      <c r="CY125" s="852"/>
      <c r="CZ125" s="852"/>
      <c r="DA125" s="852"/>
      <c r="DB125" s="852"/>
      <c r="DC125" s="852"/>
      <c r="DD125" s="852"/>
      <c r="DE125" s="852"/>
      <c r="DF125" s="853"/>
      <c r="DG125" s="908" t="s">
        <v>467</v>
      </c>
      <c r="DH125" s="889"/>
      <c r="DI125" s="889"/>
      <c r="DJ125" s="889"/>
      <c r="DK125" s="889"/>
      <c r="DL125" s="889" t="s">
        <v>484</v>
      </c>
      <c r="DM125" s="889"/>
      <c r="DN125" s="889"/>
      <c r="DO125" s="889"/>
      <c r="DP125" s="889"/>
      <c r="DQ125" s="889" t="s">
        <v>474</v>
      </c>
      <c r="DR125" s="889"/>
      <c r="DS125" s="889"/>
      <c r="DT125" s="889"/>
      <c r="DU125" s="889"/>
      <c r="DV125" s="890" t="s">
        <v>485</v>
      </c>
      <c r="DW125" s="890"/>
      <c r="DX125" s="890"/>
      <c r="DY125" s="890"/>
      <c r="DZ125" s="891"/>
    </row>
    <row r="126" spans="1:130" s="247"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472</v>
      </c>
      <c r="AB126" s="824"/>
      <c r="AC126" s="824"/>
      <c r="AD126" s="824"/>
      <c r="AE126" s="825"/>
      <c r="AF126" s="826" t="s">
        <v>467</v>
      </c>
      <c r="AG126" s="824"/>
      <c r="AH126" s="824"/>
      <c r="AI126" s="824"/>
      <c r="AJ126" s="825"/>
      <c r="AK126" s="826" t="s">
        <v>480</v>
      </c>
      <c r="AL126" s="824"/>
      <c r="AM126" s="824"/>
      <c r="AN126" s="824"/>
      <c r="AO126" s="825"/>
      <c r="AP126" s="871" t="s">
        <v>492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497</v>
      </c>
      <c r="CQ126" s="794"/>
      <c r="CR126" s="794"/>
      <c r="CS126" s="794"/>
      <c r="CT126" s="794"/>
      <c r="CU126" s="794"/>
      <c r="CV126" s="794"/>
      <c r="CW126" s="794"/>
      <c r="CX126" s="794"/>
      <c r="CY126" s="794"/>
      <c r="CZ126" s="794"/>
      <c r="DA126" s="794"/>
      <c r="DB126" s="794"/>
      <c r="DC126" s="794"/>
      <c r="DD126" s="794"/>
      <c r="DE126" s="794"/>
      <c r="DF126" s="795"/>
      <c r="DG126" s="860" t="s">
        <v>480</v>
      </c>
      <c r="DH126" s="861"/>
      <c r="DI126" s="861"/>
      <c r="DJ126" s="861"/>
      <c r="DK126" s="861"/>
      <c r="DL126" s="861" t="s">
        <v>472</v>
      </c>
      <c r="DM126" s="861"/>
      <c r="DN126" s="861"/>
      <c r="DO126" s="861"/>
      <c r="DP126" s="861"/>
      <c r="DQ126" s="861" t="s">
        <v>473</v>
      </c>
      <c r="DR126" s="861"/>
      <c r="DS126" s="861"/>
      <c r="DT126" s="861"/>
      <c r="DU126" s="861"/>
      <c r="DV126" s="838" t="s">
        <v>391</v>
      </c>
      <c r="DW126" s="838"/>
      <c r="DX126" s="838"/>
      <c r="DY126" s="838"/>
      <c r="DZ126" s="839"/>
    </row>
    <row r="127" spans="1:130" s="247" customFormat="1" ht="26.25" customHeight="1" x14ac:dyDescent="0.15">
      <c r="A127" s="866"/>
      <c r="B127" s="867"/>
      <c r="C127" s="885" t="s">
        <v>498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3268</v>
      </c>
      <c r="AB127" s="824"/>
      <c r="AC127" s="824"/>
      <c r="AD127" s="824"/>
      <c r="AE127" s="825"/>
      <c r="AF127" s="826">
        <v>2205</v>
      </c>
      <c r="AG127" s="824"/>
      <c r="AH127" s="824"/>
      <c r="AI127" s="824"/>
      <c r="AJ127" s="825"/>
      <c r="AK127" s="826">
        <v>2307</v>
      </c>
      <c r="AL127" s="824"/>
      <c r="AM127" s="824"/>
      <c r="AN127" s="824"/>
      <c r="AO127" s="825"/>
      <c r="AP127" s="871">
        <v>0</v>
      </c>
      <c r="AQ127" s="872"/>
      <c r="AR127" s="872"/>
      <c r="AS127" s="872"/>
      <c r="AT127" s="873"/>
      <c r="AU127" s="283"/>
      <c r="AV127" s="283"/>
      <c r="AW127" s="283"/>
      <c r="AX127" s="888" t="s">
        <v>499</v>
      </c>
      <c r="AY127" s="856"/>
      <c r="AZ127" s="856"/>
      <c r="BA127" s="856"/>
      <c r="BB127" s="856"/>
      <c r="BC127" s="856"/>
      <c r="BD127" s="856"/>
      <c r="BE127" s="857"/>
      <c r="BF127" s="855" t="s">
        <v>500</v>
      </c>
      <c r="BG127" s="856"/>
      <c r="BH127" s="856"/>
      <c r="BI127" s="856"/>
      <c r="BJ127" s="856"/>
      <c r="BK127" s="856"/>
      <c r="BL127" s="857"/>
      <c r="BM127" s="855" t="s">
        <v>501</v>
      </c>
      <c r="BN127" s="856"/>
      <c r="BO127" s="856"/>
      <c r="BP127" s="856"/>
      <c r="BQ127" s="856"/>
      <c r="BR127" s="856"/>
      <c r="BS127" s="857"/>
      <c r="BT127" s="855" t="s">
        <v>502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503</v>
      </c>
      <c r="CQ127" s="794"/>
      <c r="CR127" s="794"/>
      <c r="CS127" s="794"/>
      <c r="CT127" s="794"/>
      <c r="CU127" s="794"/>
      <c r="CV127" s="794"/>
      <c r="CW127" s="794"/>
      <c r="CX127" s="794"/>
      <c r="CY127" s="794"/>
      <c r="CZ127" s="794"/>
      <c r="DA127" s="794"/>
      <c r="DB127" s="794"/>
      <c r="DC127" s="794"/>
      <c r="DD127" s="794"/>
      <c r="DE127" s="794"/>
      <c r="DF127" s="795"/>
      <c r="DG127" s="860">
        <v>2104095</v>
      </c>
      <c r="DH127" s="861"/>
      <c r="DI127" s="861"/>
      <c r="DJ127" s="861"/>
      <c r="DK127" s="861"/>
      <c r="DL127" s="861">
        <v>2100911</v>
      </c>
      <c r="DM127" s="861"/>
      <c r="DN127" s="861"/>
      <c r="DO127" s="861"/>
      <c r="DP127" s="861"/>
      <c r="DQ127" s="861">
        <v>2472146</v>
      </c>
      <c r="DR127" s="861"/>
      <c r="DS127" s="861"/>
      <c r="DT127" s="861"/>
      <c r="DU127" s="861"/>
      <c r="DV127" s="838">
        <v>3</v>
      </c>
      <c r="DW127" s="838"/>
      <c r="DX127" s="838"/>
      <c r="DY127" s="838"/>
      <c r="DZ127" s="839"/>
    </row>
    <row r="128" spans="1:130" s="247" customFormat="1" ht="26.25" customHeight="1" thickBot="1" x14ac:dyDescent="0.2">
      <c r="A128" s="840" t="s">
        <v>504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505</v>
      </c>
      <c r="X128" s="842"/>
      <c r="Y128" s="842"/>
      <c r="Z128" s="843"/>
      <c r="AA128" s="844">
        <v>5919836</v>
      </c>
      <c r="AB128" s="845"/>
      <c r="AC128" s="845"/>
      <c r="AD128" s="845"/>
      <c r="AE128" s="846"/>
      <c r="AF128" s="847">
        <v>5609930</v>
      </c>
      <c r="AG128" s="845"/>
      <c r="AH128" s="845"/>
      <c r="AI128" s="845"/>
      <c r="AJ128" s="846"/>
      <c r="AK128" s="847">
        <v>4609254</v>
      </c>
      <c r="AL128" s="845"/>
      <c r="AM128" s="845"/>
      <c r="AN128" s="845"/>
      <c r="AO128" s="846"/>
      <c r="AP128" s="848"/>
      <c r="AQ128" s="849"/>
      <c r="AR128" s="849"/>
      <c r="AS128" s="849"/>
      <c r="AT128" s="850"/>
      <c r="AU128" s="283"/>
      <c r="AV128" s="283"/>
      <c r="AW128" s="283"/>
      <c r="AX128" s="851" t="s">
        <v>506</v>
      </c>
      <c r="AY128" s="852"/>
      <c r="AZ128" s="852"/>
      <c r="BA128" s="852"/>
      <c r="BB128" s="852"/>
      <c r="BC128" s="852"/>
      <c r="BD128" s="852"/>
      <c r="BE128" s="853"/>
      <c r="BF128" s="830" t="s">
        <v>467</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507</v>
      </c>
      <c r="CQ128" s="772"/>
      <c r="CR128" s="772"/>
      <c r="CS128" s="772"/>
      <c r="CT128" s="772"/>
      <c r="CU128" s="772"/>
      <c r="CV128" s="772"/>
      <c r="CW128" s="772"/>
      <c r="CX128" s="772"/>
      <c r="CY128" s="772"/>
      <c r="CZ128" s="772"/>
      <c r="DA128" s="772"/>
      <c r="DB128" s="772"/>
      <c r="DC128" s="772"/>
      <c r="DD128" s="772"/>
      <c r="DE128" s="772"/>
      <c r="DF128" s="773"/>
      <c r="DG128" s="834">
        <v>37422</v>
      </c>
      <c r="DH128" s="835"/>
      <c r="DI128" s="835"/>
      <c r="DJ128" s="835"/>
      <c r="DK128" s="835"/>
      <c r="DL128" s="835">
        <v>28488</v>
      </c>
      <c r="DM128" s="835"/>
      <c r="DN128" s="835"/>
      <c r="DO128" s="835"/>
      <c r="DP128" s="835"/>
      <c r="DQ128" s="835">
        <v>26537</v>
      </c>
      <c r="DR128" s="835"/>
      <c r="DS128" s="835"/>
      <c r="DT128" s="835"/>
      <c r="DU128" s="835"/>
      <c r="DV128" s="836">
        <v>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508</v>
      </c>
      <c r="X129" s="821"/>
      <c r="Y129" s="821"/>
      <c r="Z129" s="822"/>
      <c r="AA129" s="823">
        <v>100097096</v>
      </c>
      <c r="AB129" s="824"/>
      <c r="AC129" s="824"/>
      <c r="AD129" s="824"/>
      <c r="AE129" s="825"/>
      <c r="AF129" s="826">
        <v>99391617</v>
      </c>
      <c r="AG129" s="824"/>
      <c r="AH129" s="824"/>
      <c r="AI129" s="824"/>
      <c r="AJ129" s="825"/>
      <c r="AK129" s="826">
        <v>98722898</v>
      </c>
      <c r="AL129" s="824"/>
      <c r="AM129" s="824"/>
      <c r="AN129" s="824"/>
      <c r="AO129" s="825"/>
      <c r="AP129" s="827"/>
      <c r="AQ129" s="828"/>
      <c r="AR129" s="828"/>
      <c r="AS129" s="828"/>
      <c r="AT129" s="829"/>
      <c r="AU129" s="285"/>
      <c r="AV129" s="285"/>
      <c r="AW129" s="285"/>
      <c r="AX129" s="793" t="s">
        <v>509</v>
      </c>
      <c r="AY129" s="794"/>
      <c r="AZ129" s="794"/>
      <c r="BA129" s="794"/>
      <c r="BB129" s="794"/>
      <c r="BC129" s="794"/>
      <c r="BD129" s="794"/>
      <c r="BE129" s="795"/>
      <c r="BF129" s="813" t="s">
        <v>484</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511</v>
      </c>
      <c r="X130" s="821"/>
      <c r="Y130" s="821"/>
      <c r="Z130" s="822"/>
      <c r="AA130" s="823">
        <v>16340226</v>
      </c>
      <c r="AB130" s="824"/>
      <c r="AC130" s="824"/>
      <c r="AD130" s="824"/>
      <c r="AE130" s="825"/>
      <c r="AF130" s="826">
        <v>16261558</v>
      </c>
      <c r="AG130" s="824"/>
      <c r="AH130" s="824"/>
      <c r="AI130" s="824"/>
      <c r="AJ130" s="825"/>
      <c r="AK130" s="826">
        <v>15951710</v>
      </c>
      <c r="AL130" s="824"/>
      <c r="AM130" s="824"/>
      <c r="AN130" s="824"/>
      <c r="AO130" s="825"/>
      <c r="AP130" s="827"/>
      <c r="AQ130" s="828"/>
      <c r="AR130" s="828"/>
      <c r="AS130" s="828"/>
      <c r="AT130" s="829"/>
      <c r="AU130" s="285"/>
      <c r="AV130" s="285"/>
      <c r="AW130" s="285"/>
      <c r="AX130" s="793" t="s">
        <v>512</v>
      </c>
      <c r="AY130" s="794"/>
      <c r="AZ130" s="794"/>
      <c r="BA130" s="794"/>
      <c r="BB130" s="794"/>
      <c r="BC130" s="794"/>
      <c r="BD130" s="794"/>
      <c r="BE130" s="795"/>
      <c r="BF130" s="796">
        <v>7.9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513</v>
      </c>
      <c r="X131" s="804"/>
      <c r="Y131" s="804"/>
      <c r="Z131" s="805"/>
      <c r="AA131" s="806">
        <v>83756870</v>
      </c>
      <c r="AB131" s="807"/>
      <c r="AC131" s="807"/>
      <c r="AD131" s="807"/>
      <c r="AE131" s="808"/>
      <c r="AF131" s="809">
        <v>83130059</v>
      </c>
      <c r="AG131" s="807"/>
      <c r="AH131" s="807"/>
      <c r="AI131" s="807"/>
      <c r="AJ131" s="808"/>
      <c r="AK131" s="809">
        <v>82771188</v>
      </c>
      <c r="AL131" s="807"/>
      <c r="AM131" s="807"/>
      <c r="AN131" s="807"/>
      <c r="AO131" s="808"/>
      <c r="AP131" s="810"/>
      <c r="AQ131" s="811"/>
      <c r="AR131" s="811"/>
      <c r="AS131" s="811"/>
      <c r="AT131" s="812"/>
      <c r="AU131" s="285"/>
      <c r="AV131" s="285"/>
      <c r="AW131" s="285"/>
      <c r="AX131" s="771" t="s">
        <v>514</v>
      </c>
      <c r="AY131" s="772"/>
      <c r="AZ131" s="772"/>
      <c r="BA131" s="772"/>
      <c r="BB131" s="772"/>
      <c r="BC131" s="772"/>
      <c r="BD131" s="772"/>
      <c r="BE131" s="773"/>
      <c r="BF131" s="774">
        <v>82.7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516</v>
      </c>
      <c r="W132" s="784"/>
      <c r="X132" s="784"/>
      <c r="Y132" s="784"/>
      <c r="Z132" s="785"/>
      <c r="AA132" s="786">
        <v>7.673478008</v>
      </c>
      <c r="AB132" s="787"/>
      <c r="AC132" s="787"/>
      <c r="AD132" s="787"/>
      <c r="AE132" s="788"/>
      <c r="AF132" s="789">
        <v>8.1742634150000004</v>
      </c>
      <c r="AG132" s="787"/>
      <c r="AH132" s="787"/>
      <c r="AI132" s="787"/>
      <c r="AJ132" s="788"/>
      <c r="AK132" s="789">
        <v>7.9703454880000004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517</v>
      </c>
      <c r="W133" s="763"/>
      <c r="X133" s="763"/>
      <c r="Y133" s="763"/>
      <c r="Z133" s="764"/>
      <c r="AA133" s="765">
        <v>7.1</v>
      </c>
      <c r="AB133" s="766"/>
      <c r="AC133" s="766"/>
      <c r="AD133" s="766"/>
      <c r="AE133" s="767"/>
      <c r="AF133" s="765">
        <v>7.6</v>
      </c>
      <c r="AG133" s="766"/>
      <c r="AH133" s="766"/>
      <c r="AI133" s="766"/>
      <c r="AJ133" s="767"/>
      <c r="AK133" s="765">
        <v>7.9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CDhV/lfbuq46vgqdgMcRqaCF6PD9ABHCm+6AXjJ0mk8zRIvw6m83EhxvHWTyZKo/FbtWZZgnH9or+eRTMjgMg==" saltValue="TZB+803UXvNCxpWLgHfu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F1" zoomScaleNormal="85" zoomScaleSheetLayoutView="100" workbookViewId="0">
      <selection activeCell="BG32" sqref="BG3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tBxflV8Un9Fh+UXCtU6K8GUGZg6CekOU8jvMdoBPQiItGQVVHXApWAnvHPaODl4oGuGdOMzGUpWFRBnyFnGHA==" saltValue="fJcp9FhNea9zOrocnTt5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G64" sqref="G6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HK8LL0ErVrqQvhaoOxQDlBffJv1ZRcZqmfRnhssRHWyjtzHBraao7rzRHfk+umKsNupSPGOr6LN3VNz+GjQhA==" saltValue="ZSDHzV6gYcAccs1EY1oY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G64" sqref="G6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526</v>
      </c>
      <c r="AL9" s="1193"/>
      <c r="AM9" s="1193"/>
      <c r="AN9" s="1194"/>
      <c r="AO9" s="313">
        <v>25557595</v>
      </c>
      <c r="AP9" s="313">
        <v>61377</v>
      </c>
      <c r="AQ9" s="314">
        <v>58073</v>
      </c>
      <c r="AR9" s="315">
        <v>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527</v>
      </c>
      <c r="AL10" s="1193"/>
      <c r="AM10" s="1193"/>
      <c r="AN10" s="1194"/>
      <c r="AO10" s="316">
        <v>304071</v>
      </c>
      <c r="AP10" s="316">
        <v>730</v>
      </c>
      <c r="AQ10" s="317">
        <v>2762</v>
      </c>
      <c r="AR10" s="318">
        <v>-73.599999999999994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528</v>
      </c>
      <c r="AL11" s="1193"/>
      <c r="AM11" s="1193"/>
      <c r="AN11" s="1194"/>
      <c r="AO11" s="316">
        <v>1576</v>
      </c>
      <c r="AP11" s="316">
        <v>4</v>
      </c>
      <c r="AQ11" s="317">
        <v>1714</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529</v>
      </c>
      <c r="AL12" s="1193"/>
      <c r="AM12" s="1193"/>
      <c r="AN12" s="1194"/>
      <c r="AO12" s="316">
        <v>38648</v>
      </c>
      <c r="AP12" s="316">
        <v>93</v>
      </c>
      <c r="AQ12" s="317">
        <v>632</v>
      </c>
      <c r="AR12" s="318">
        <v>-85.3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530</v>
      </c>
      <c r="AL13" s="1193"/>
      <c r="AM13" s="1193"/>
      <c r="AN13" s="1194"/>
      <c r="AO13" s="316">
        <v>4564</v>
      </c>
      <c r="AP13" s="316">
        <v>11</v>
      </c>
      <c r="AQ13" s="317">
        <v>9</v>
      </c>
      <c r="AR13" s="318">
        <v>22.2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531</v>
      </c>
      <c r="AL14" s="1193"/>
      <c r="AM14" s="1193"/>
      <c r="AN14" s="1194"/>
      <c r="AO14" s="316">
        <v>534803</v>
      </c>
      <c r="AP14" s="316">
        <v>1284</v>
      </c>
      <c r="AQ14" s="317">
        <v>1980</v>
      </c>
      <c r="AR14" s="318">
        <v>-35.200000000000003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532</v>
      </c>
      <c r="AL15" s="1193"/>
      <c r="AM15" s="1193"/>
      <c r="AN15" s="1194"/>
      <c r="AO15" s="316">
        <v>827731</v>
      </c>
      <c r="AP15" s="316">
        <v>1988</v>
      </c>
      <c r="AQ15" s="317">
        <v>1379</v>
      </c>
      <c r="AR15" s="318">
        <v>44.2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533</v>
      </c>
      <c r="AL16" s="1196"/>
      <c r="AM16" s="1196"/>
      <c r="AN16" s="1197"/>
      <c r="AO16" s="316">
        <v>-1849846</v>
      </c>
      <c r="AP16" s="316">
        <v>-4442</v>
      </c>
      <c r="AQ16" s="317">
        <v>-3914</v>
      </c>
      <c r="AR16" s="318">
        <v>13.5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25419142</v>
      </c>
      <c r="AP17" s="316">
        <v>61044</v>
      </c>
      <c r="AQ17" s="317">
        <v>62636</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538</v>
      </c>
      <c r="AL21" s="1190"/>
      <c r="AM21" s="1190"/>
      <c r="AN21" s="1191"/>
      <c r="AO21" s="328">
        <v>6.77</v>
      </c>
      <c r="AP21" s="329">
        <v>6.32</v>
      </c>
      <c r="AQ21" s="330">
        <v>0.45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539</v>
      </c>
      <c r="AL22" s="1190"/>
      <c r="AM22" s="1190"/>
      <c r="AN22" s="1191"/>
      <c r="AO22" s="333">
        <v>98.2</v>
      </c>
      <c r="AP22" s="334">
        <v>99.9</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543</v>
      </c>
      <c r="AL32" s="1181"/>
      <c r="AM32" s="1181"/>
      <c r="AN32" s="1182"/>
      <c r="AO32" s="343">
        <v>22130613</v>
      </c>
      <c r="AP32" s="343">
        <v>53147</v>
      </c>
      <c r="AQ32" s="344">
        <v>36995</v>
      </c>
      <c r="AR32" s="345">
        <v>43.7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544</v>
      </c>
      <c r="AL33" s="1181"/>
      <c r="AM33" s="1181"/>
      <c r="AN33" s="1182"/>
      <c r="AO33" s="343" t="s">
        <v>545</v>
      </c>
      <c r="AP33" s="343" t="s">
        <v>545</v>
      </c>
      <c r="AQ33" s="344">
        <v>3</v>
      </c>
      <c r="AR33" s="345" t="s">
        <v>545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546</v>
      </c>
      <c r="AL34" s="1181"/>
      <c r="AM34" s="1181"/>
      <c r="AN34" s="1182"/>
      <c r="AO34" s="343" t="s">
        <v>545</v>
      </c>
      <c r="AP34" s="343" t="s">
        <v>545</v>
      </c>
      <c r="AQ34" s="344">
        <v>81</v>
      </c>
      <c r="AR34" s="345" t="s">
        <v>545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547</v>
      </c>
      <c r="AL35" s="1181"/>
      <c r="AM35" s="1181"/>
      <c r="AN35" s="1182"/>
      <c r="AO35" s="343">
        <v>4967478</v>
      </c>
      <c r="AP35" s="343">
        <v>11929</v>
      </c>
      <c r="AQ35" s="344">
        <v>8919</v>
      </c>
      <c r="AR35" s="345">
        <v>33.700000000000003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548</v>
      </c>
      <c r="AL36" s="1181"/>
      <c r="AM36" s="1181"/>
      <c r="AN36" s="1182"/>
      <c r="AO36" s="343" t="s">
        <v>545</v>
      </c>
      <c r="AP36" s="343" t="s">
        <v>545</v>
      </c>
      <c r="AQ36" s="344">
        <v>380</v>
      </c>
      <c r="AR36" s="345" t="s">
        <v>545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549</v>
      </c>
      <c r="AL37" s="1181"/>
      <c r="AM37" s="1181"/>
      <c r="AN37" s="1182"/>
      <c r="AO37" s="343">
        <v>59906</v>
      </c>
      <c r="AP37" s="343">
        <v>144</v>
      </c>
      <c r="AQ37" s="344">
        <v>886</v>
      </c>
      <c r="AR37" s="345">
        <v>-83.7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550</v>
      </c>
      <c r="AL38" s="1184"/>
      <c r="AM38" s="1184"/>
      <c r="AN38" s="1185"/>
      <c r="AO38" s="346">
        <v>117</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551</v>
      </c>
      <c r="AL39" s="1184"/>
      <c r="AM39" s="1184"/>
      <c r="AN39" s="1185"/>
      <c r="AO39" s="343">
        <v>-4609254</v>
      </c>
      <c r="AP39" s="343">
        <v>-11069</v>
      </c>
      <c r="AQ39" s="344">
        <v>-8108</v>
      </c>
      <c r="AR39" s="345">
        <v>36.5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552</v>
      </c>
      <c r="AL40" s="1181"/>
      <c r="AM40" s="1181"/>
      <c r="AN40" s="1182"/>
      <c r="AO40" s="343">
        <v>-15951710</v>
      </c>
      <c r="AP40" s="343">
        <v>-38308</v>
      </c>
      <c r="AQ40" s="344">
        <v>-28743</v>
      </c>
      <c r="AR40" s="345">
        <v>33.299999999999997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6597150</v>
      </c>
      <c r="AP41" s="343">
        <v>15843</v>
      </c>
      <c r="AQ41" s="344">
        <v>10414</v>
      </c>
      <c r="AR41" s="345">
        <v>52.1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521</v>
      </c>
      <c r="AN49" s="1175" t="s">
        <v>556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23066341</v>
      </c>
      <c r="AN51" s="365">
        <v>52962</v>
      </c>
      <c r="AO51" s="366">
        <v>-15.1</v>
      </c>
      <c r="AP51" s="367">
        <v>50880</v>
      </c>
      <c r="AQ51" s="368">
        <v>-1.4</v>
      </c>
      <c r="AR51" s="369">
        <v>-13.7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12779192</v>
      </c>
      <c r="AN52" s="373">
        <v>29342</v>
      </c>
      <c r="AO52" s="374">
        <v>-25.5</v>
      </c>
      <c r="AP52" s="375">
        <v>27819</v>
      </c>
      <c r="AQ52" s="376">
        <v>7.5</v>
      </c>
      <c r="AR52" s="377">
        <v>-33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18803374</v>
      </c>
      <c r="AN53" s="365">
        <v>43517</v>
      </c>
      <c r="AO53" s="366">
        <v>-17.8</v>
      </c>
      <c r="AP53" s="367">
        <v>46395</v>
      </c>
      <c r="AQ53" s="368">
        <v>-8.8000000000000007</v>
      </c>
      <c r="AR53" s="369">
        <v>-9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9847897</v>
      </c>
      <c r="AN54" s="373">
        <v>22791</v>
      </c>
      <c r="AO54" s="374">
        <v>-22.3</v>
      </c>
      <c r="AP54" s="375">
        <v>26304</v>
      </c>
      <c r="AQ54" s="376">
        <v>-5.4</v>
      </c>
      <c r="AR54" s="377">
        <v>-16.899999999999999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20682934</v>
      </c>
      <c r="AN55" s="365">
        <v>48480</v>
      </c>
      <c r="AO55" s="366">
        <v>11.4</v>
      </c>
      <c r="AP55" s="367">
        <v>48088</v>
      </c>
      <c r="AQ55" s="368">
        <v>3.6</v>
      </c>
      <c r="AR55" s="369">
        <v>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8011306</v>
      </c>
      <c r="AN56" s="373">
        <v>18778</v>
      </c>
      <c r="AO56" s="374">
        <v>-17.600000000000001</v>
      </c>
      <c r="AP56" s="375">
        <v>25183</v>
      </c>
      <c r="AQ56" s="376">
        <v>-4.3</v>
      </c>
      <c r="AR56" s="377">
        <v>-13.3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19413727</v>
      </c>
      <c r="AN57" s="365">
        <v>46026</v>
      </c>
      <c r="AO57" s="366">
        <v>-5.0999999999999996</v>
      </c>
      <c r="AP57" s="367">
        <v>46457</v>
      </c>
      <c r="AQ57" s="368">
        <v>-3.4</v>
      </c>
      <c r="AR57" s="369">
        <v>-1.7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7015770</v>
      </c>
      <c r="AN58" s="373">
        <v>16633</v>
      </c>
      <c r="AO58" s="374">
        <v>-11.4</v>
      </c>
      <c r="AP58" s="375">
        <v>24020</v>
      </c>
      <c r="AQ58" s="376">
        <v>-4.5999999999999996</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31966936</v>
      </c>
      <c r="AN59" s="365">
        <v>76769</v>
      </c>
      <c r="AO59" s="366">
        <v>66.8</v>
      </c>
      <c r="AP59" s="367">
        <v>51849</v>
      </c>
      <c r="AQ59" s="368">
        <v>11.6</v>
      </c>
      <c r="AR59" s="369">
        <v>55.2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14292128</v>
      </c>
      <c r="AN60" s="373">
        <v>34323</v>
      </c>
      <c r="AO60" s="374">
        <v>106.4</v>
      </c>
      <c r="AP60" s="375">
        <v>26326</v>
      </c>
      <c r="AQ60" s="376">
        <v>9.6</v>
      </c>
      <c r="AR60" s="377">
        <v>96.8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22786662</v>
      </c>
      <c r="AN61" s="380">
        <v>53551</v>
      </c>
      <c r="AO61" s="381">
        <v>8</v>
      </c>
      <c r="AP61" s="382">
        <v>48734</v>
      </c>
      <c r="AQ61" s="383">
        <v>0.3</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10389259</v>
      </c>
      <c r="AN62" s="373">
        <v>24373</v>
      </c>
      <c r="AO62" s="374">
        <v>5.9</v>
      </c>
      <c r="AP62" s="375">
        <v>25930</v>
      </c>
      <c r="AQ62" s="376">
        <v>0.6</v>
      </c>
      <c r="AR62" s="377">
        <v>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3cK41PXZ2fcNBuMFog/vrEkovFH8LyfyDb20TkvWyJngoGsfx1fcVdkaRKvBBRYRIu9Cf8uIGylNd6NqY8qYA==" saltValue="MbXuT2GtraTSAUTXeq9L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O76" zoomScaleNormal="100" zoomScaleSheetLayoutView="55" workbookViewId="0">
      <selection activeCell="AE62" sqref="AE6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v/nHkMzkn4vrDdfMBzsMZf1z9uZwOpYB+rOA3w1M4sEoBR+FmmnbqXrlMJsVNQsNh30Mi2X6jjrw5qW5KG3XCw==" saltValue="gzIOaLPChYt+r4G0TABQ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73" zoomScaleNormal="100" zoomScaleSheetLayoutView="55" workbookViewId="0">
      <selection activeCell="AF103" sqref="AF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cTmN2Kwayd+7uPE8gIJzecn+c3MltL41Y0rWPLjwQ5cs1YVyMjwpE/3XR7txyh8MJHNtx6h47XbQOfqwK8wAMw==" saltValue="KBjlJbUqe6cLwvxhkfMB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4" zoomScaleSheetLayoutView="100" workbookViewId="0">
      <selection activeCell="F45" sqref="F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98" t="s">
        <v>3</v>
      </c>
      <c r="D47" s="1198"/>
      <c r="E47" s="1199"/>
      <c r="F47" s="11">
        <v>9.0299999999999994</v>
      </c>
      <c r="G47" s="12">
        <v>11.01</v>
      </c>
      <c r="H47" s="12">
        <v>12.09</v>
      </c>
      <c r="I47" s="12">
        <v>12.55</v>
      </c>
      <c r="J47" s="13">
        <v>12.32</v>
      </c>
    </row>
    <row r="48" spans="2:10" ht="57.75" customHeight="1" x14ac:dyDescent="0.15">
      <c r="B48" s="14"/>
      <c r="C48" s="1200" t="s">
        <v>4</v>
      </c>
      <c r="D48" s="1200"/>
      <c r="E48" s="1201"/>
      <c r="F48" s="15">
        <v>4.47</v>
      </c>
      <c r="G48" s="16">
        <v>2.11</v>
      </c>
      <c r="H48" s="16">
        <v>3.17</v>
      </c>
      <c r="I48" s="16">
        <v>2.4300000000000002</v>
      </c>
      <c r="J48" s="17">
        <v>3.4</v>
      </c>
    </row>
    <row r="49" spans="2:10" ht="57.75" customHeight="1" thickBot="1" x14ac:dyDescent="0.2">
      <c r="B49" s="18"/>
      <c r="C49" s="1202" t="s">
        <v>5</v>
      </c>
      <c r="D49" s="1202"/>
      <c r="E49" s="1203"/>
      <c r="F49" s="19">
        <v>3.01</v>
      </c>
      <c r="G49" s="20" t="s">
        <v>577</v>
      </c>
      <c r="H49" s="20">
        <v>2.06</v>
      </c>
      <c r="I49" s="20" t="s">
        <v>578</v>
      </c>
      <c r="J49" s="21">
        <v>0.63</v>
      </c>
    </row>
    <row r="50" spans="2:10" ht="13.5" customHeight="1" x14ac:dyDescent="0.15"/>
  </sheetData>
  <sheetProtection algorithmName="SHA-512" hashValue="JV3AGWWv9bW4moYEq2uilrsmk+IZmFkEzr8AG8ikS6MOpyjLd+3sTgP8xmlXfYqXCE7W5V9bV77ZLpJ13rgvwA==" saltValue="wkOxMWWhrTvfMMvoalEZ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2021-03-08T04:31:37Z</cp:lastPrinted>
  <dcterms:created xsi:type="dcterms:W3CDTF">2021-02-05T04:40:21Z</dcterms:created>
  <dcterms:modified xsi:type="dcterms:W3CDTF">2021-03-10T07:51:44Z</dcterms:modified>
  <cp:category/>
</cp:coreProperties>
</file>